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8" windowWidth="11352" windowHeight="8388" tabRatio="742" firstSheet="2" activeTab="3"/>
  </bookViews>
  <sheets>
    <sheet name="ใบกรอกเกรต" sheetId="12" r:id="rId1"/>
    <sheet name="ใบกรอกเกรต (2)" sheetId="18" r:id="rId2"/>
    <sheet name="Sheet1" sheetId="13" r:id="rId3"/>
    <sheet name="dataset" sheetId="20" r:id="rId4"/>
    <sheet name="แขนงไฟฟ้า" sheetId="23" r:id="rId5"/>
    <sheet name="แขนงโยธา" sheetId="24" r:id="rId6"/>
  </sheets>
  <definedNames>
    <definedName name="_Hlk307948446" localSheetId="4">แขนงไฟฟ้า!#REF!</definedName>
    <definedName name="_Hlk307948446" localSheetId="5">แขนงโยธา!#REF!</definedName>
  </definedNames>
  <calcPr calcId="144525"/>
</workbook>
</file>

<file path=xl/calcChain.xml><?xml version="1.0" encoding="utf-8"?>
<calcChain xmlns="http://schemas.openxmlformats.org/spreadsheetml/2006/main">
  <c r="Z216" i="23" l="1"/>
  <c r="X216" i="23"/>
  <c r="U216" i="23"/>
  <c r="U211" i="23"/>
  <c r="Z217" i="24" l="1"/>
  <c r="AY216" i="24"/>
  <c r="AZ216" i="24" s="1"/>
  <c r="AX216" i="24"/>
  <c r="AV215" i="24"/>
  <c r="AU215" i="24"/>
  <c r="AT215" i="24"/>
  <c r="AS215" i="24"/>
  <c r="AR215" i="24"/>
  <c r="AQ215" i="24"/>
  <c r="AP215" i="24"/>
  <c r="AO215" i="24"/>
  <c r="AN215" i="24"/>
  <c r="AM215" i="24"/>
  <c r="AL215" i="24"/>
  <c r="AK215" i="24"/>
  <c r="W215" i="24"/>
  <c r="AX215" i="24" s="1"/>
  <c r="AY212" i="24"/>
  <c r="AX212" i="24"/>
  <c r="AZ212" i="24" s="1"/>
  <c r="W212" i="24"/>
  <c r="U212" i="24"/>
  <c r="AV205" i="24"/>
  <c r="AU205" i="24"/>
  <c r="AT205" i="24"/>
  <c r="AS205" i="24"/>
  <c r="AR205" i="24"/>
  <c r="AQ205" i="24"/>
  <c r="AP205" i="24"/>
  <c r="AO205" i="24"/>
  <c r="AN205" i="24"/>
  <c r="AM205" i="24"/>
  <c r="AL205" i="24"/>
  <c r="AK205" i="24"/>
  <c r="W205" i="24"/>
  <c r="U206" i="24" s="1"/>
  <c r="W206" i="24" s="1"/>
  <c r="U154" i="24"/>
  <c r="W154" i="24" s="1"/>
  <c r="AV153" i="24"/>
  <c r="AU153" i="24"/>
  <c r="AT153" i="24"/>
  <c r="AS153" i="24"/>
  <c r="AR153" i="24"/>
  <c r="AQ153" i="24"/>
  <c r="AP153" i="24"/>
  <c r="AO153" i="24"/>
  <c r="AN153" i="24"/>
  <c r="AM153" i="24"/>
  <c r="AL153" i="24"/>
  <c r="AK153" i="24"/>
  <c r="AW153" i="24" s="1"/>
  <c r="AY153" i="24" s="1"/>
  <c r="AY154" i="24" s="1"/>
  <c r="AZ154" i="24" s="1"/>
  <c r="W153" i="24"/>
  <c r="AX153" i="24" s="1"/>
  <c r="AX154" i="24" s="1"/>
  <c r="AV128" i="24"/>
  <c r="AU128" i="24"/>
  <c r="AT128" i="24"/>
  <c r="AS128" i="24"/>
  <c r="AR128" i="24"/>
  <c r="AQ128" i="24"/>
  <c r="AP128" i="24"/>
  <c r="AO128" i="24"/>
  <c r="AN128" i="24"/>
  <c r="AM128" i="24"/>
  <c r="AL128" i="24"/>
  <c r="AK128" i="24"/>
  <c r="W128" i="24"/>
  <c r="AX128" i="24" s="1"/>
  <c r="AX126" i="24"/>
  <c r="AV126" i="24"/>
  <c r="AU126" i="24"/>
  <c r="AT126" i="24"/>
  <c r="AS126" i="24"/>
  <c r="AR126" i="24"/>
  <c r="AQ126" i="24"/>
  <c r="AP126" i="24"/>
  <c r="AO126" i="24"/>
  <c r="AN126" i="24"/>
  <c r="AM126" i="24"/>
  <c r="AL126" i="24"/>
  <c r="AK126" i="24"/>
  <c r="AW126" i="24" s="1"/>
  <c r="AY126" i="24" s="1"/>
  <c r="W126" i="24"/>
  <c r="AV124" i="24"/>
  <c r="AU124" i="24"/>
  <c r="AT124" i="24"/>
  <c r="AS124" i="24"/>
  <c r="AR124" i="24"/>
  <c r="AQ124" i="24"/>
  <c r="AP124" i="24"/>
  <c r="AO124" i="24"/>
  <c r="AN124" i="24"/>
  <c r="AM124" i="24"/>
  <c r="AL124" i="24"/>
  <c r="AK124" i="24"/>
  <c r="W124" i="24"/>
  <c r="AX124" i="24" s="1"/>
  <c r="AX122" i="24"/>
  <c r="AV122" i="24"/>
  <c r="AU122" i="24"/>
  <c r="AT122" i="24"/>
  <c r="AS122" i="24"/>
  <c r="AR122" i="24"/>
  <c r="AQ122" i="24"/>
  <c r="AP122" i="24"/>
  <c r="AO122" i="24"/>
  <c r="AN122" i="24"/>
  <c r="AM122" i="24"/>
  <c r="AL122" i="24"/>
  <c r="AK122" i="24"/>
  <c r="AW122" i="24" s="1"/>
  <c r="AY122" i="24" s="1"/>
  <c r="W122" i="24"/>
  <c r="AV120" i="24"/>
  <c r="AU120" i="24"/>
  <c r="AT120" i="24"/>
  <c r="AS120" i="24"/>
  <c r="AR120" i="24"/>
  <c r="AQ120" i="24"/>
  <c r="AP120" i="24"/>
  <c r="AO120" i="24"/>
  <c r="AN120" i="24"/>
  <c r="AM120" i="24"/>
  <c r="AL120" i="24"/>
  <c r="AK120" i="24"/>
  <c r="W120" i="24"/>
  <c r="AX120" i="24" s="1"/>
  <c r="AX129" i="24" s="1"/>
  <c r="AX118" i="24"/>
  <c r="AV118" i="24"/>
  <c r="AU118" i="24"/>
  <c r="AT118" i="24"/>
  <c r="AS118" i="24"/>
  <c r="AR118" i="24"/>
  <c r="AQ118" i="24"/>
  <c r="AP118" i="24"/>
  <c r="AO118" i="24"/>
  <c r="AN118" i="24"/>
  <c r="AM118" i="24"/>
  <c r="AL118" i="24"/>
  <c r="AK118" i="24"/>
  <c r="AW118" i="24" s="1"/>
  <c r="AY118" i="24" s="1"/>
  <c r="W118" i="24"/>
  <c r="AV116" i="24"/>
  <c r="AU116" i="24"/>
  <c r="AT116" i="24"/>
  <c r="AS116" i="24"/>
  <c r="AR116" i="24"/>
  <c r="AQ116" i="24"/>
  <c r="AP116" i="24"/>
  <c r="AO116" i="24"/>
  <c r="AN116" i="24"/>
  <c r="AM116" i="24"/>
  <c r="AL116" i="24"/>
  <c r="AK116" i="24"/>
  <c r="W116" i="24"/>
  <c r="AX116" i="24" s="1"/>
  <c r="AX114" i="24"/>
  <c r="AV114" i="24"/>
  <c r="AU114" i="24"/>
  <c r="AT114" i="24"/>
  <c r="AS114" i="24"/>
  <c r="AR114" i="24"/>
  <c r="AQ114" i="24"/>
  <c r="AP114" i="24"/>
  <c r="AO114" i="24"/>
  <c r="AN114" i="24"/>
  <c r="AM114" i="24"/>
  <c r="AL114" i="24"/>
  <c r="AK114" i="24"/>
  <c r="AW114" i="24" s="1"/>
  <c r="AY114" i="24" s="1"/>
  <c r="W114" i="24"/>
  <c r="AV108" i="24"/>
  <c r="AU108" i="24"/>
  <c r="AT108" i="24"/>
  <c r="AS108" i="24"/>
  <c r="AR108" i="24"/>
  <c r="AQ108" i="24"/>
  <c r="AP108" i="24"/>
  <c r="AO108" i="24"/>
  <c r="AN108" i="24"/>
  <c r="AM108" i="24"/>
  <c r="AL108" i="24"/>
  <c r="AK108" i="24"/>
  <c r="W108" i="24"/>
  <c r="AX108" i="24" s="1"/>
  <c r="AX106" i="24"/>
  <c r="AV106" i="24"/>
  <c r="AU106" i="24"/>
  <c r="AT106" i="24"/>
  <c r="AS106" i="24"/>
  <c r="AR106" i="24"/>
  <c r="AQ106" i="24"/>
  <c r="AP106" i="24"/>
  <c r="AO106" i="24"/>
  <c r="AN106" i="24"/>
  <c r="AM106" i="24"/>
  <c r="AL106" i="24"/>
  <c r="AK106" i="24"/>
  <c r="AW106" i="24" s="1"/>
  <c r="AY106" i="24" s="1"/>
  <c r="W106" i="24"/>
  <c r="AV104" i="24"/>
  <c r="AU104" i="24"/>
  <c r="AT104" i="24"/>
  <c r="AS104" i="24"/>
  <c r="AR104" i="24"/>
  <c r="AQ104" i="24"/>
  <c r="AP104" i="24"/>
  <c r="AO104" i="24"/>
  <c r="AN104" i="24"/>
  <c r="AM104" i="24"/>
  <c r="AL104" i="24"/>
  <c r="AK104" i="24"/>
  <c r="W104" i="24"/>
  <c r="AX104" i="24" s="1"/>
  <c r="AX102" i="24"/>
  <c r="AV102" i="24"/>
  <c r="AU102" i="24"/>
  <c r="AT102" i="24"/>
  <c r="AS102" i="24"/>
  <c r="AR102" i="24"/>
  <c r="AQ102" i="24"/>
  <c r="AP102" i="24"/>
  <c r="AO102" i="24"/>
  <c r="AN102" i="24"/>
  <c r="AM102" i="24"/>
  <c r="AL102" i="24"/>
  <c r="AK102" i="24"/>
  <c r="AW102" i="24" s="1"/>
  <c r="AY102" i="24" s="1"/>
  <c r="W102" i="24"/>
  <c r="AV100" i="24"/>
  <c r="AU100" i="24"/>
  <c r="AT100" i="24"/>
  <c r="AS100" i="24"/>
  <c r="AR100" i="24"/>
  <c r="AQ100" i="24"/>
  <c r="AP100" i="24"/>
  <c r="AO100" i="24"/>
  <c r="AN100" i="24"/>
  <c r="AM100" i="24"/>
  <c r="AL100" i="24"/>
  <c r="AK100" i="24"/>
  <c r="W100" i="24"/>
  <c r="AX100" i="24" s="1"/>
  <c r="AX109" i="24" s="1"/>
  <c r="AX98" i="24"/>
  <c r="AV98" i="24"/>
  <c r="AU98" i="24"/>
  <c r="AT98" i="24"/>
  <c r="AS98" i="24"/>
  <c r="AR98" i="24"/>
  <c r="AQ98" i="24"/>
  <c r="AP98" i="24"/>
  <c r="AO98" i="24"/>
  <c r="AN98" i="24"/>
  <c r="AM98" i="24"/>
  <c r="AL98" i="24"/>
  <c r="AK98" i="24"/>
  <c r="AW98" i="24" s="1"/>
  <c r="AY98" i="24" s="1"/>
  <c r="W98" i="24"/>
  <c r="AV96" i="24"/>
  <c r="AU96" i="24"/>
  <c r="AT96" i="24"/>
  <c r="AS96" i="24"/>
  <c r="AR96" i="24"/>
  <c r="AQ96" i="24"/>
  <c r="AP96" i="24"/>
  <c r="AO96" i="24"/>
  <c r="AN96" i="24"/>
  <c r="AM96" i="24"/>
  <c r="AL96" i="24"/>
  <c r="AK96" i="24"/>
  <c r="W96" i="24"/>
  <c r="AX96" i="24" s="1"/>
  <c r="AX94" i="24"/>
  <c r="AV94" i="24"/>
  <c r="AU94" i="24"/>
  <c r="AT94" i="24"/>
  <c r="AS94" i="24"/>
  <c r="AR94" i="24"/>
  <c r="AQ94" i="24"/>
  <c r="AP94" i="24"/>
  <c r="AO94" i="24"/>
  <c r="AN94" i="24"/>
  <c r="AM94" i="24"/>
  <c r="AL94" i="24"/>
  <c r="AK94" i="24"/>
  <c r="AW94" i="24" s="1"/>
  <c r="AY94" i="24" s="1"/>
  <c r="W94" i="24"/>
  <c r="AV92" i="24"/>
  <c r="AU92" i="24"/>
  <c r="AT92" i="24"/>
  <c r="AS92" i="24"/>
  <c r="AR92" i="24"/>
  <c r="AQ92" i="24"/>
  <c r="AP92" i="24"/>
  <c r="AO92" i="24"/>
  <c r="AN92" i="24"/>
  <c r="AM92" i="24"/>
  <c r="AL92" i="24"/>
  <c r="AK92" i="24"/>
  <c r="W92" i="24"/>
  <c r="U109" i="24" s="1"/>
  <c r="W109" i="24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W89" i="24"/>
  <c r="AX89" i="24" s="1"/>
  <c r="AV87" i="24"/>
  <c r="AU87" i="24"/>
  <c r="AT87" i="24"/>
  <c r="AS87" i="24"/>
  <c r="AR87" i="24"/>
  <c r="AQ87" i="24"/>
  <c r="AP87" i="24"/>
  <c r="AO87" i="24"/>
  <c r="AN87" i="24"/>
  <c r="AM87" i="24"/>
  <c r="AL87" i="24"/>
  <c r="AK87" i="24"/>
  <c r="AW87" i="24" s="1"/>
  <c r="AY87" i="24" s="1"/>
  <c r="W87" i="24"/>
  <c r="AX87" i="24" s="1"/>
  <c r="AV83" i="24"/>
  <c r="AU83" i="24"/>
  <c r="AT83" i="24"/>
  <c r="AS83" i="24"/>
  <c r="AR83" i="24"/>
  <c r="AQ83" i="24"/>
  <c r="AP83" i="24"/>
  <c r="AO83" i="24"/>
  <c r="AN83" i="24"/>
  <c r="AM83" i="24"/>
  <c r="AL83" i="24"/>
  <c r="AK83" i="24"/>
  <c r="W83" i="24"/>
  <c r="AX83" i="24" s="1"/>
  <c r="AV81" i="24"/>
  <c r="AU81" i="24"/>
  <c r="AT81" i="24"/>
  <c r="AS81" i="24"/>
  <c r="AR81" i="24"/>
  <c r="AQ81" i="24"/>
  <c r="AP81" i="24"/>
  <c r="AO81" i="24"/>
  <c r="AN81" i="24"/>
  <c r="AM81" i="24"/>
  <c r="AL81" i="24"/>
  <c r="AK81" i="24"/>
  <c r="W81" i="24"/>
  <c r="AX81" i="24" s="1"/>
  <c r="AV79" i="24"/>
  <c r="AU79" i="24"/>
  <c r="AT79" i="24"/>
  <c r="AS79" i="24"/>
  <c r="AR79" i="24"/>
  <c r="AQ79" i="24"/>
  <c r="AP79" i="24"/>
  <c r="AO79" i="24"/>
  <c r="AN79" i="24"/>
  <c r="AM79" i="24"/>
  <c r="AL79" i="24"/>
  <c r="AK79" i="24"/>
  <c r="W79" i="24"/>
  <c r="AX79" i="24" s="1"/>
  <c r="AV77" i="24"/>
  <c r="AU77" i="24"/>
  <c r="AT77" i="24"/>
  <c r="AS77" i="24"/>
  <c r="AR77" i="24"/>
  <c r="AQ77" i="24"/>
  <c r="AP77" i="24"/>
  <c r="AO77" i="24"/>
  <c r="AN77" i="24"/>
  <c r="AM77" i="24"/>
  <c r="AL77" i="24"/>
  <c r="AK77" i="24"/>
  <c r="W77" i="24"/>
  <c r="AX77" i="24" s="1"/>
  <c r="AV75" i="24"/>
  <c r="AU75" i="24"/>
  <c r="AT75" i="24"/>
  <c r="AS75" i="24"/>
  <c r="AR75" i="24"/>
  <c r="AQ75" i="24"/>
  <c r="AP75" i="24"/>
  <c r="AO75" i="24"/>
  <c r="AN75" i="24"/>
  <c r="AM75" i="24"/>
  <c r="AL75" i="24"/>
  <c r="AK75" i="24"/>
  <c r="W75" i="24"/>
  <c r="AX75" i="24" s="1"/>
  <c r="AV73" i="24"/>
  <c r="AU73" i="24"/>
  <c r="AT73" i="24"/>
  <c r="AS73" i="24"/>
  <c r="AR73" i="24"/>
  <c r="AQ73" i="24"/>
  <c r="AP73" i="24"/>
  <c r="AO73" i="24"/>
  <c r="AN73" i="24"/>
  <c r="AM73" i="24"/>
  <c r="AL73" i="24"/>
  <c r="AK73" i="24"/>
  <c r="W73" i="24"/>
  <c r="AX73" i="24" s="1"/>
  <c r="AV71" i="24"/>
  <c r="AU71" i="24"/>
  <c r="AT71" i="24"/>
  <c r="AS71" i="24"/>
  <c r="AR71" i="24"/>
  <c r="AQ71" i="24"/>
  <c r="AP71" i="24"/>
  <c r="AO71" i="24"/>
  <c r="AN71" i="24"/>
  <c r="AM71" i="24"/>
  <c r="AL71" i="24"/>
  <c r="AK71" i="24"/>
  <c r="W71" i="24"/>
  <c r="AX71" i="24" s="1"/>
  <c r="AV67" i="24"/>
  <c r="AU67" i="24"/>
  <c r="AT67" i="24"/>
  <c r="AS67" i="24"/>
  <c r="AR67" i="24"/>
  <c r="AQ67" i="24"/>
  <c r="AP67" i="24"/>
  <c r="AO67" i="24"/>
  <c r="AN67" i="24"/>
  <c r="AM67" i="24"/>
  <c r="AL67" i="24"/>
  <c r="AK67" i="24"/>
  <c r="W67" i="24"/>
  <c r="AX67" i="24" s="1"/>
  <c r="AX65" i="24"/>
  <c r="AV65" i="24"/>
  <c r="AU65" i="24"/>
  <c r="AT65" i="24"/>
  <c r="AS65" i="24"/>
  <c r="AR65" i="24"/>
  <c r="AQ65" i="24"/>
  <c r="AP65" i="24"/>
  <c r="AO65" i="24"/>
  <c r="AN65" i="24"/>
  <c r="AM65" i="24"/>
  <c r="AL65" i="24"/>
  <c r="AK65" i="24"/>
  <c r="AW65" i="24" s="1"/>
  <c r="AY65" i="24" s="1"/>
  <c r="W65" i="24"/>
  <c r="AV63" i="24"/>
  <c r="AU63" i="24"/>
  <c r="AT63" i="24"/>
  <c r="AS63" i="24"/>
  <c r="AR63" i="24"/>
  <c r="AQ63" i="24"/>
  <c r="AP63" i="24"/>
  <c r="AO63" i="24"/>
  <c r="AN63" i="24"/>
  <c r="AM63" i="24"/>
  <c r="AL63" i="24"/>
  <c r="AK63" i="24"/>
  <c r="W63" i="24"/>
  <c r="U68" i="24" s="1"/>
  <c r="W68" i="24" s="1"/>
  <c r="AX59" i="24"/>
  <c r="AV59" i="24"/>
  <c r="AU59" i="24"/>
  <c r="AT59" i="24"/>
  <c r="AS59" i="24"/>
  <c r="AR59" i="24"/>
  <c r="AQ59" i="24"/>
  <c r="AP59" i="24"/>
  <c r="AO59" i="24"/>
  <c r="AN59" i="24"/>
  <c r="AM59" i="24"/>
  <c r="AL59" i="24"/>
  <c r="AK59" i="24"/>
  <c r="W59" i="24"/>
  <c r="AV57" i="24"/>
  <c r="AU57" i="24"/>
  <c r="AT57" i="24"/>
  <c r="AS57" i="24"/>
  <c r="AR57" i="24"/>
  <c r="AQ57" i="24"/>
  <c r="AP57" i="24"/>
  <c r="AO57" i="24"/>
  <c r="AN57" i="24"/>
  <c r="AM57" i="24"/>
  <c r="AL57" i="24"/>
  <c r="AK57" i="24"/>
  <c r="W57" i="24"/>
  <c r="AX57" i="24" s="1"/>
  <c r="AX55" i="24"/>
  <c r="AV55" i="24"/>
  <c r="AU55" i="24"/>
  <c r="AT55" i="24"/>
  <c r="AS55" i="24"/>
  <c r="AR55" i="24"/>
  <c r="AQ55" i="24"/>
  <c r="AP55" i="24"/>
  <c r="AO55" i="24"/>
  <c r="AN55" i="24"/>
  <c r="AM55" i="24"/>
  <c r="AL55" i="24"/>
  <c r="AK55" i="24"/>
  <c r="W55" i="24"/>
  <c r="AV53" i="24"/>
  <c r="AU53" i="24"/>
  <c r="AT53" i="24"/>
  <c r="AS53" i="24"/>
  <c r="AR53" i="24"/>
  <c r="AQ53" i="24"/>
  <c r="AP53" i="24"/>
  <c r="AO53" i="24"/>
  <c r="AN53" i="24"/>
  <c r="AM53" i="24"/>
  <c r="AL53" i="24"/>
  <c r="AK53" i="24"/>
  <c r="W53" i="24"/>
  <c r="AX53" i="24" s="1"/>
  <c r="AX51" i="24"/>
  <c r="AV51" i="24"/>
  <c r="AU51" i="24"/>
  <c r="AT51" i="24"/>
  <c r="AS51" i="24"/>
  <c r="AR51" i="24"/>
  <c r="AQ51" i="24"/>
  <c r="AP51" i="24"/>
  <c r="AO51" i="24"/>
  <c r="AN51" i="24"/>
  <c r="AM51" i="24"/>
  <c r="AL51" i="24"/>
  <c r="AK51" i="24"/>
  <c r="W51" i="24"/>
  <c r="AV49" i="24"/>
  <c r="AU49" i="24"/>
  <c r="AT49" i="24"/>
  <c r="AS49" i="24"/>
  <c r="AR49" i="24"/>
  <c r="AQ49" i="24"/>
  <c r="AP49" i="24"/>
  <c r="AO49" i="24"/>
  <c r="AN49" i="24"/>
  <c r="AM49" i="24"/>
  <c r="AL49" i="24"/>
  <c r="AK49" i="24"/>
  <c r="W49" i="24"/>
  <c r="AX49" i="24" s="1"/>
  <c r="AX47" i="24"/>
  <c r="AV47" i="24"/>
  <c r="AU47" i="24"/>
  <c r="AT47" i="24"/>
  <c r="AS47" i="24"/>
  <c r="AR47" i="24"/>
  <c r="AQ47" i="24"/>
  <c r="AP47" i="24"/>
  <c r="AO47" i="24"/>
  <c r="AN47" i="24"/>
  <c r="AM47" i="24"/>
  <c r="AL47" i="24"/>
  <c r="AK47" i="24"/>
  <c r="W47" i="24"/>
  <c r="AV45" i="24"/>
  <c r="AU45" i="24"/>
  <c r="AT45" i="24"/>
  <c r="AS45" i="24"/>
  <c r="AR45" i="24"/>
  <c r="AQ45" i="24"/>
  <c r="AP45" i="24"/>
  <c r="AO45" i="24"/>
  <c r="AN45" i="24"/>
  <c r="AM45" i="24"/>
  <c r="AL45" i="24"/>
  <c r="AK45" i="24"/>
  <c r="W45" i="24"/>
  <c r="U60" i="24" s="1"/>
  <c r="W60" i="24" s="1"/>
  <c r="AV41" i="24"/>
  <c r="AU41" i="24"/>
  <c r="AT41" i="24"/>
  <c r="AS41" i="24"/>
  <c r="AR41" i="24"/>
  <c r="AQ41" i="24"/>
  <c r="AP41" i="24"/>
  <c r="AO41" i="24"/>
  <c r="AN41" i="24"/>
  <c r="AM41" i="24"/>
  <c r="AL41" i="24"/>
  <c r="AK41" i="24"/>
  <c r="W41" i="24"/>
  <c r="AX41" i="24" s="1"/>
  <c r="AX42" i="24" s="1"/>
  <c r="AV39" i="24"/>
  <c r="AU39" i="24"/>
  <c r="AT39" i="24"/>
  <c r="AS39" i="24"/>
  <c r="AR39" i="24"/>
  <c r="AQ39" i="24"/>
  <c r="AP39" i="24"/>
  <c r="AO39" i="24"/>
  <c r="AN39" i="24"/>
  <c r="AM39" i="24"/>
  <c r="AL39" i="24"/>
  <c r="AK39" i="24"/>
  <c r="W39" i="24"/>
  <c r="AX39" i="24" s="1"/>
  <c r="AV37" i="24"/>
  <c r="AU37" i="24"/>
  <c r="AT37" i="24"/>
  <c r="AS37" i="24"/>
  <c r="AR37" i="24"/>
  <c r="AQ37" i="24"/>
  <c r="AP37" i="24"/>
  <c r="AO37" i="24"/>
  <c r="AN37" i="24"/>
  <c r="AM37" i="24"/>
  <c r="AL37" i="24"/>
  <c r="AK37" i="24"/>
  <c r="W37" i="24"/>
  <c r="AX37" i="24" s="1"/>
  <c r="AV35" i="24"/>
  <c r="AU35" i="24"/>
  <c r="AT35" i="24"/>
  <c r="AS35" i="24"/>
  <c r="AR35" i="24"/>
  <c r="AQ35" i="24"/>
  <c r="AP35" i="24"/>
  <c r="AO35" i="24"/>
  <c r="AN35" i="24"/>
  <c r="AM35" i="24"/>
  <c r="AL35" i="24"/>
  <c r="AK35" i="24"/>
  <c r="W35" i="24"/>
  <c r="AX35" i="24" s="1"/>
  <c r="AV33" i="24"/>
  <c r="AU33" i="24"/>
  <c r="AT33" i="24"/>
  <c r="AS33" i="24"/>
  <c r="AR33" i="24"/>
  <c r="AQ33" i="24"/>
  <c r="AP33" i="24"/>
  <c r="AO33" i="24"/>
  <c r="AN33" i="24"/>
  <c r="AM33" i="24"/>
  <c r="AL33" i="24"/>
  <c r="AK33" i="24"/>
  <c r="W33" i="24"/>
  <c r="AX33" i="24" s="1"/>
  <c r="AV30" i="24"/>
  <c r="AU30" i="24"/>
  <c r="AT30" i="24"/>
  <c r="AS30" i="24"/>
  <c r="AR30" i="24"/>
  <c r="AQ30" i="24"/>
  <c r="AP30" i="24"/>
  <c r="AO30" i="24"/>
  <c r="AN30" i="24"/>
  <c r="AM30" i="24"/>
  <c r="AL30" i="24"/>
  <c r="AK30" i="24"/>
  <c r="W30" i="24"/>
  <c r="AX30" i="24" s="1"/>
  <c r="AV25" i="24"/>
  <c r="AU25" i="24"/>
  <c r="AT25" i="24"/>
  <c r="AS25" i="24"/>
  <c r="AR25" i="24"/>
  <c r="AQ25" i="24"/>
  <c r="AP25" i="24"/>
  <c r="AO25" i="24"/>
  <c r="AN25" i="24"/>
  <c r="AM25" i="24"/>
  <c r="AL25" i="24"/>
  <c r="AK25" i="24"/>
  <c r="W25" i="24"/>
  <c r="AX25" i="24" s="1"/>
  <c r="AX23" i="24"/>
  <c r="AV23" i="24"/>
  <c r="AU23" i="24"/>
  <c r="AT23" i="24"/>
  <c r="AS23" i="24"/>
  <c r="AR23" i="24"/>
  <c r="AQ23" i="24"/>
  <c r="AP23" i="24"/>
  <c r="AO23" i="24"/>
  <c r="AN23" i="24"/>
  <c r="AM23" i="24"/>
  <c r="AL23" i="24"/>
  <c r="AK23" i="24"/>
  <c r="W23" i="24"/>
  <c r="AV21" i="24"/>
  <c r="AU21" i="24"/>
  <c r="AT21" i="24"/>
  <c r="AS21" i="24"/>
  <c r="AR21" i="24"/>
  <c r="AQ21" i="24"/>
  <c r="AP21" i="24"/>
  <c r="AO21" i="24"/>
  <c r="AN21" i="24"/>
  <c r="AM21" i="24"/>
  <c r="AL21" i="24"/>
  <c r="AK21" i="24"/>
  <c r="W21" i="24"/>
  <c r="AX21" i="24" s="1"/>
  <c r="AX19" i="24"/>
  <c r="AV19" i="24"/>
  <c r="AU19" i="24"/>
  <c r="AT19" i="24"/>
  <c r="AS19" i="24"/>
  <c r="AR19" i="24"/>
  <c r="AQ19" i="24"/>
  <c r="AP19" i="24"/>
  <c r="AO19" i="24"/>
  <c r="AN19" i="24"/>
  <c r="AM19" i="24"/>
  <c r="AL19" i="24"/>
  <c r="AK19" i="24"/>
  <c r="W19" i="24"/>
  <c r="AV17" i="24"/>
  <c r="AU17" i="24"/>
  <c r="AT17" i="24"/>
  <c r="AS17" i="24"/>
  <c r="AR17" i="24"/>
  <c r="AQ17" i="24"/>
  <c r="AP17" i="24"/>
  <c r="AO17" i="24"/>
  <c r="AN17" i="24"/>
  <c r="AM17" i="24"/>
  <c r="AL17" i="24"/>
  <c r="AK17" i="24"/>
  <c r="W17" i="24"/>
  <c r="AX17" i="24" s="1"/>
  <c r="AX15" i="24"/>
  <c r="AV15" i="24"/>
  <c r="AU15" i="24"/>
  <c r="AT15" i="24"/>
  <c r="AS15" i="24"/>
  <c r="AR15" i="24"/>
  <c r="AQ15" i="24"/>
  <c r="AP15" i="24"/>
  <c r="AO15" i="24"/>
  <c r="AN15" i="24"/>
  <c r="AM15" i="24"/>
  <c r="AL15" i="24"/>
  <c r="AK15" i="24"/>
  <c r="W15" i="24"/>
  <c r="AV13" i="24"/>
  <c r="AU13" i="24"/>
  <c r="AT13" i="24"/>
  <c r="AS13" i="24"/>
  <c r="AR13" i="24"/>
  <c r="AQ13" i="24"/>
  <c r="AP13" i="24"/>
  <c r="AO13" i="24"/>
  <c r="AN13" i="24"/>
  <c r="AM13" i="24"/>
  <c r="AL13" i="24"/>
  <c r="AK13" i="24"/>
  <c r="W13" i="24"/>
  <c r="AX13" i="24" s="1"/>
  <c r="AX11" i="24"/>
  <c r="AV11" i="24"/>
  <c r="AU11" i="24"/>
  <c r="AT11" i="24"/>
  <c r="AS11" i="24"/>
  <c r="AR11" i="24"/>
  <c r="AQ11" i="24"/>
  <c r="AP11" i="24"/>
  <c r="AO11" i="24"/>
  <c r="AN11" i="24"/>
  <c r="AM11" i="24"/>
  <c r="AL11" i="24"/>
  <c r="AK11" i="24"/>
  <c r="W11" i="24"/>
  <c r="AX7" i="24"/>
  <c r="AX8" i="24" s="1"/>
  <c r="AV7" i="24"/>
  <c r="AU7" i="24"/>
  <c r="AT7" i="24"/>
  <c r="AS7" i="24"/>
  <c r="AR7" i="24"/>
  <c r="AQ7" i="24"/>
  <c r="AP7" i="24"/>
  <c r="AO7" i="24"/>
  <c r="AN7" i="24"/>
  <c r="AM7" i="24"/>
  <c r="AL7" i="24"/>
  <c r="AK7" i="24"/>
  <c r="W7" i="24"/>
  <c r="U8" i="24" s="1"/>
  <c r="W8" i="24" s="1"/>
  <c r="AV214" i="23"/>
  <c r="AU214" i="23"/>
  <c r="AT214" i="23"/>
  <c r="AS214" i="23"/>
  <c r="AR214" i="23"/>
  <c r="AQ214" i="23"/>
  <c r="AP214" i="23"/>
  <c r="AO214" i="23"/>
  <c r="AN214" i="23"/>
  <c r="AM214" i="23"/>
  <c r="AL214" i="23"/>
  <c r="AK214" i="23"/>
  <c r="W214" i="23"/>
  <c r="AX214" i="23" s="1"/>
  <c r="AY211" i="23"/>
  <c r="AX211" i="23"/>
  <c r="W211" i="23"/>
  <c r="AV204" i="23"/>
  <c r="AU204" i="23"/>
  <c r="AT204" i="23"/>
  <c r="AS204" i="23"/>
  <c r="AR204" i="23"/>
  <c r="AQ204" i="23"/>
  <c r="AP204" i="23"/>
  <c r="AO204" i="23"/>
  <c r="AN204" i="23"/>
  <c r="AM204" i="23"/>
  <c r="AL204" i="23"/>
  <c r="AK204" i="23"/>
  <c r="W204" i="23"/>
  <c r="U205" i="23" s="1"/>
  <c r="W205" i="23" s="1"/>
  <c r="AX152" i="23"/>
  <c r="AX153" i="23" s="1"/>
  <c r="AV152" i="23"/>
  <c r="AU152" i="23"/>
  <c r="AT152" i="23"/>
  <c r="AS152" i="23"/>
  <c r="AR152" i="23"/>
  <c r="AQ152" i="23"/>
  <c r="AP152" i="23"/>
  <c r="AO152" i="23"/>
  <c r="AN152" i="23"/>
  <c r="AM152" i="23"/>
  <c r="AL152" i="23"/>
  <c r="AK152" i="23"/>
  <c r="W152" i="23"/>
  <c r="U153" i="23" s="1"/>
  <c r="W153" i="23" s="1"/>
  <c r="AV127" i="23"/>
  <c r="AU127" i="23"/>
  <c r="AT127" i="23"/>
  <c r="AS127" i="23"/>
  <c r="AR127" i="23"/>
  <c r="AQ127" i="23"/>
  <c r="AP127" i="23"/>
  <c r="AO127" i="23"/>
  <c r="AN127" i="23"/>
  <c r="AM127" i="23"/>
  <c r="AL127" i="23"/>
  <c r="AK127" i="23"/>
  <c r="W127" i="23"/>
  <c r="AX127" i="23" s="1"/>
  <c r="AV125" i="23"/>
  <c r="AU125" i="23"/>
  <c r="AT125" i="23"/>
  <c r="AS125" i="23"/>
  <c r="AR125" i="23"/>
  <c r="AQ125" i="23"/>
  <c r="AP125" i="23"/>
  <c r="AO125" i="23"/>
  <c r="AN125" i="23"/>
  <c r="AM125" i="23"/>
  <c r="AL125" i="23"/>
  <c r="AK125" i="23"/>
  <c r="W125" i="23"/>
  <c r="AX125" i="23" s="1"/>
  <c r="AV123" i="23"/>
  <c r="AU123" i="23"/>
  <c r="AT123" i="23"/>
  <c r="AS123" i="23"/>
  <c r="AR123" i="23"/>
  <c r="AQ123" i="23"/>
  <c r="AP123" i="23"/>
  <c r="AO123" i="23"/>
  <c r="AN123" i="23"/>
  <c r="AM123" i="23"/>
  <c r="AL123" i="23"/>
  <c r="AK123" i="23"/>
  <c r="W123" i="23"/>
  <c r="AX123" i="23" s="1"/>
  <c r="AV121" i="23"/>
  <c r="AU121" i="23"/>
  <c r="AT121" i="23"/>
  <c r="AS121" i="23"/>
  <c r="AR121" i="23"/>
  <c r="AQ121" i="23"/>
  <c r="AP121" i="23"/>
  <c r="AO121" i="23"/>
  <c r="AN121" i="23"/>
  <c r="AM121" i="23"/>
  <c r="AL121" i="23"/>
  <c r="AK121" i="23"/>
  <c r="AW121" i="23" s="1"/>
  <c r="AY121" i="23" s="1"/>
  <c r="W121" i="23"/>
  <c r="AX121" i="23" s="1"/>
  <c r="AV119" i="23"/>
  <c r="AU119" i="23"/>
  <c r="AT119" i="23"/>
  <c r="AS119" i="23"/>
  <c r="AR119" i="23"/>
  <c r="AQ119" i="23"/>
  <c r="AP119" i="23"/>
  <c r="AO119" i="23"/>
  <c r="AN119" i="23"/>
  <c r="AM119" i="23"/>
  <c r="AL119" i="23"/>
  <c r="AK119" i="23"/>
  <c r="W119" i="23"/>
  <c r="AX119" i="23" s="1"/>
  <c r="AV117" i="23"/>
  <c r="AU117" i="23"/>
  <c r="AT117" i="23"/>
  <c r="AS117" i="23"/>
  <c r="AR117" i="23"/>
  <c r="AQ117" i="23"/>
  <c r="AP117" i="23"/>
  <c r="AO117" i="23"/>
  <c r="AN117" i="23"/>
  <c r="AM117" i="23"/>
  <c r="AL117" i="23"/>
  <c r="AK117" i="23"/>
  <c r="W117" i="23"/>
  <c r="AX117" i="23" s="1"/>
  <c r="AV115" i="23"/>
  <c r="AU115" i="23"/>
  <c r="AT115" i="23"/>
  <c r="AS115" i="23"/>
  <c r="AR115" i="23"/>
  <c r="AQ115" i="23"/>
  <c r="AP115" i="23"/>
  <c r="AO115" i="23"/>
  <c r="AN115" i="23"/>
  <c r="AM115" i="23"/>
  <c r="AL115" i="23"/>
  <c r="AK115" i="23"/>
  <c r="W115" i="23"/>
  <c r="AX115" i="23" s="1"/>
  <c r="AV113" i="23"/>
  <c r="AU113" i="23"/>
  <c r="AT113" i="23"/>
  <c r="AS113" i="23"/>
  <c r="AR113" i="23"/>
  <c r="AQ113" i="23"/>
  <c r="AP113" i="23"/>
  <c r="AO113" i="23"/>
  <c r="AN113" i="23"/>
  <c r="AM113" i="23"/>
  <c r="AL113" i="23"/>
  <c r="AK113" i="23"/>
  <c r="AW113" i="23" s="1"/>
  <c r="AY113" i="23" s="1"/>
  <c r="W113" i="23"/>
  <c r="AV107" i="23"/>
  <c r="AU107" i="23"/>
  <c r="AT107" i="23"/>
  <c r="AS107" i="23"/>
  <c r="AR107" i="23"/>
  <c r="AQ107" i="23"/>
  <c r="AP107" i="23"/>
  <c r="AO107" i="23"/>
  <c r="AN107" i="23"/>
  <c r="AM107" i="23"/>
  <c r="AL107" i="23"/>
  <c r="AK107" i="23"/>
  <c r="W107" i="23"/>
  <c r="AX107" i="23" s="1"/>
  <c r="AV105" i="23"/>
  <c r="AU105" i="23"/>
  <c r="AT105" i="23"/>
  <c r="AS105" i="23"/>
  <c r="AR105" i="23"/>
  <c r="AQ105" i="23"/>
  <c r="AP105" i="23"/>
  <c r="AO105" i="23"/>
  <c r="AN105" i="23"/>
  <c r="AM105" i="23"/>
  <c r="AL105" i="23"/>
  <c r="AK105" i="23"/>
  <c r="W105" i="23"/>
  <c r="AX105" i="23" s="1"/>
  <c r="AV103" i="23"/>
  <c r="AU103" i="23"/>
  <c r="AT103" i="23"/>
  <c r="AS103" i="23"/>
  <c r="AR103" i="23"/>
  <c r="AQ103" i="23"/>
  <c r="AP103" i="23"/>
  <c r="AO103" i="23"/>
  <c r="AN103" i="23"/>
  <c r="AM103" i="23"/>
  <c r="AL103" i="23"/>
  <c r="AK103" i="23"/>
  <c r="W103" i="23"/>
  <c r="AX103" i="23" s="1"/>
  <c r="AV101" i="23"/>
  <c r="AU101" i="23"/>
  <c r="AT101" i="23"/>
  <c r="AS101" i="23"/>
  <c r="AR101" i="23"/>
  <c r="AQ101" i="23"/>
  <c r="AP101" i="23"/>
  <c r="AO101" i="23"/>
  <c r="AN101" i="23"/>
  <c r="AM101" i="23"/>
  <c r="AL101" i="23"/>
  <c r="AK101" i="23"/>
  <c r="AW101" i="23" s="1"/>
  <c r="AY101" i="23" s="1"/>
  <c r="W101" i="23"/>
  <c r="AX101" i="23" s="1"/>
  <c r="AV99" i="23"/>
  <c r="AU99" i="23"/>
  <c r="AT99" i="23"/>
  <c r="AS99" i="23"/>
  <c r="AR99" i="23"/>
  <c r="AQ99" i="23"/>
  <c r="AP99" i="23"/>
  <c r="AO99" i="23"/>
  <c r="AN99" i="23"/>
  <c r="AM99" i="23"/>
  <c r="AL99" i="23"/>
  <c r="AK99" i="23"/>
  <c r="W99" i="23"/>
  <c r="AX99" i="23" s="1"/>
  <c r="AV97" i="23"/>
  <c r="AU97" i="23"/>
  <c r="AT97" i="23"/>
  <c r="AS97" i="23"/>
  <c r="AR97" i="23"/>
  <c r="AQ97" i="23"/>
  <c r="AP97" i="23"/>
  <c r="AO97" i="23"/>
  <c r="AN97" i="23"/>
  <c r="AM97" i="23"/>
  <c r="AL97" i="23"/>
  <c r="AK97" i="23"/>
  <c r="W97" i="23"/>
  <c r="AX97" i="23" s="1"/>
  <c r="AV95" i="23"/>
  <c r="AU95" i="23"/>
  <c r="AT95" i="23"/>
  <c r="AS95" i="23"/>
  <c r="AR95" i="23"/>
  <c r="AQ95" i="23"/>
  <c r="AP95" i="23"/>
  <c r="AO95" i="23"/>
  <c r="AN95" i="23"/>
  <c r="AM95" i="23"/>
  <c r="AL95" i="23"/>
  <c r="AK95" i="23"/>
  <c r="W95" i="23"/>
  <c r="AX95" i="23" s="1"/>
  <c r="AV93" i="23"/>
  <c r="AU93" i="23"/>
  <c r="AT93" i="23"/>
  <c r="AS93" i="23"/>
  <c r="AR93" i="23"/>
  <c r="AQ93" i="23"/>
  <c r="AP93" i="23"/>
  <c r="AO93" i="23"/>
  <c r="AN93" i="23"/>
  <c r="AM93" i="23"/>
  <c r="AL93" i="23"/>
  <c r="AK93" i="23"/>
  <c r="AW93" i="23" s="1"/>
  <c r="AY93" i="23" s="1"/>
  <c r="W93" i="23"/>
  <c r="AX93" i="23" s="1"/>
  <c r="AV91" i="23"/>
  <c r="AU91" i="23"/>
  <c r="AT91" i="23"/>
  <c r="AS91" i="23"/>
  <c r="AR91" i="23"/>
  <c r="AQ91" i="23"/>
  <c r="AP91" i="23"/>
  <c r="AO91" i="23"/>
  <c r="AN91" i="23"/>
  <c r="AM91" i="23"/>
  <c r="AL91" i="23"/>
  <c r="AK91" i="23"/>
  <c r="W91" i="23"/>
  <c r="AX91" i="23" s="1"/>
  <c r="AV88" i="23"/>
  <c r="AU88" i="23"/>
  <c r="AT88" i="23"/>
  <c r="AS88" i="23"/>
  <c r="AR88" i="23"/>
  <c r="AQ88" i="23"/>
  <c r="AP88" i="23"/>
  <c r="AO88" i="23"/>
  <c r="AN88" i="23"/>
  <c r="AM88" i="23"/>
  <c r="AL88" i="23"/>
  <c r="AK88" i="23"/>
  <c r="W88" i="23"/>
  <c r="AX88" i="23" s="1"/>
  <c r="AV86" i="23"/>
  <c r="AU86" i="23"/>
  <c r="AT86" i="23"/>
  <c r="AS86" i="23"/>
  <c r="AR86" i="23"/>
  <c r="AQ86" i="23"/>
  <c r="AP86" i="23"/>
  <c r="AO86" i="23"/>
  <c r="AN86" i="23"/>
  <c r="AM86" i="23"/>
  <c r="AL86" i="23"/>
  <c r="AK86" i="23"/>
  <c r="W86" i="23"/>
  <c r="AV82" i="23"/>
  <c r="AU82" i="23"/>
  <c r="AT82" i="23"/>
  <c r="AS82" i="23"/>
  <c r="AR82" i="23"/>
  <c r="AQ82" i="23"/>
  <c r="AP82" i="23"/>
  <c r="AO82" i="23"/>
  <c r="AN82" i="23"/>
  <c r="AM82" i="23"/>
  <c r="AL82" i="23"/>
  <c r="AK82" i="23"/>
  <c r="W82" i="23"/>
  <c r="AX82" i="23" s="1"/>
  <c r="AV80" i="23"/>
  <c r="AU80" i="23"/>
  <c r="AT80" i="23"/>
  <c r="AS80" i="23"/>
  <c r="AR80" i="23"/>
  <c r="AQ80" i="23"/>
  <c r="AP80" i="23"/>
  <c r="AO80" i="23"/>
  <c r="AN80" i="23"/>
  <c r="AM80" i="23"/>
  <c r="AL80" i="23"/>
  <c r="AK80" i="23"/>
  <c r="W80" i="23"/>
  <c r="AX80" i="23" s="1"/>
  <c r="AV78" i="23"/>
  <c r="AU78" i="23"/>
  <c r="AT78" i="23"/>
  <c r="AS78" i="23"/>
  <c r="AR78" i="23"/>
  <c r="AQ78" i="23"/>
  <c r="AP78" i="23"/>
  <c r="AO78" i="23"/>
  <c r="AN78" i="23"/>
  <c r="AM78" i="23"/>
  <c r="AL78" i="23"/>
  <c r="AK78" i="23"/>
  <c r="W78" i="23"/>
  <c r="AX78" i="23" s="1"/>
  <c r="AV76" i="23"/>
  <c r="AU76" i="23"/>
  <c r="AT76" i="23"/>
  <c r="AS76" i="23"/>
  <c r="AR76" i="23"/>
  <c r="AQ76" i="23"/>
  <c r="AP76" i="23"/>
  <c r="AO76" i="23"/>
  <c r="AN76" i="23"/>
  <c r="AM76" i="23"/>
  <c r="AL76" i="23"/>
  <c r="AK76" i="23"/>
  <c r="W76" i="23"/>
  <c r="AX76" i="23" s="1"/>
  <c r="AV74" i="23"/>
  <c r="AU74" i="23"/>
  <c r="AT74" i="23"/>
  <c r="AS74" i="23"/>
  <c r="AR74" i="23"/>
  <c r="AQ74" i="23"/>
  <c r="AP74" i="23"/>
  <c r="AO74" i="23"/>
  <c r="AN74" i="23"/>
  <c r="AM74" i="23"/>
  <c r="AL74" i="23"/>
  <c r="AK74" i="23"/>
  <c r="W74" i="23"/>
  <c r="AX74" i="23" s="1"/>
  <c r="AV72" i="23"/>
  <c r="AU72" i="23"/>
  <c r="AT72" i="23"/>
  <c r="AS72" i="23"/>
  <c r="AR72" i="23"/>
  <c r="AQ72" i="23"/>
  <c r="AP72" i="23"/>
  <c r="AO72" i="23"/>
  <c r="AN72" i="23"/>
  <c r="AM72" i="23"/>
  <c r="AL72" i="23"/>
  <c r="AK72" i="23"/>
  <c r="W72" i="23"/>
  <c r="AX72" i="23" s="1"/>
  <c r="AV70" i="23"/>
  <c r="AU70" i="23"/>
  <c r="AT70" i="23"/>
  <c r="AS70" i="23"/>
  <c r="AR70" i="23"/>
  <c r="AQ70" i="23"/>
  <c r="AP70" i="23"/>
  <c r="AO70" i="23"/>
  <c r="AN70" i="23"/>
  <c r="AM70" i="23"/>
  <c r="AL70" i="23"/>
  <c r="AK70" i="23"/>
  <c r="W70" i="23"/>
  <c r="AX70" i="23" s="1"/>
  <c r="AV66" i="23"/>
  <c r="AU66" i="23"/>
  <c r="AT66" i="23"/>
  <c r="AS66" i="23"/>
  <c r="AR66" i="23"/>
  <c r="AQ66" i="23"/>
  <c r="AP66" i="23"/>
  <c r="AO66" i="23"/>
  <c r="AN66" i="23"/>
  <c r="AM66" i="23"/>
  <c r="AL66" i="23"/>
  <c r="AK66" i="23"/>
  <c r="W66" i="23"/>
  <c r="AX66" i="23" s="1"/>
  <c r="AV64" i="23"/>
  <c r="AU64" i="23"/>
  <c r="AT64" i="23"/>
  <c r="AS64" i="23"/>
  <c r="AR64" i="23"/>
  <c r="AQ64" i="23"/>
  <c r="AP64" i="23"/>
  <c r="AO64" i="23"/>
  <c r="AN64" i="23"/>
  <c r="AM64" i="23"/>
  <c r="AL64" i="23"/>
  <c r="AK64" i="23"/>
  <c r="W64" i="23"/>
  <c r="AX64" i="23" s="1"/>
  <c r="AV62" i="23"/>
  <c r="AU62" i="23"/>
  <c r="AT62" i="23"/>
  <c r="AS62" i="23"/>
  <c r="AR62" i="23"/>
  <c r="AQ62" i="23"/>
  <c r="AP62" i="23"/>
  <c r="AO62" i="23"/>
  <c r="AN62" i="23"/>
  <c r="AM62" i="23"/>
  <c r="AL62" i="23"/>
  <c r="AK62" i="23"/>
  <c r="W62" i="23"/>
  <c r="AX62" i="23" s="1"/>
  <c r="AV58" i="23"/>
  <c r="AU58" i="23"/>
  <c r="AT58" i="23"/>
  <c r="AS58" i="23"/>
  <c r="AR58" i="23"/>
  <c r="AQ58" i="23"/>
  <c r="AP58" i="23"/>
  <c r="AO58" i="23"/>
  <c r="AN58" i="23"/>
  <c r="AM58" i="23"/>
  <c r="AL58" i="23"/>
  <c r="AK58" i="23"/>
  <c r="W58" i="23"/>
  <c r="AX58" i="23" s="1"/>
  <c r="AV56" i="23"/>
  <c r="AU56" i="23"/>
  <c r="AT56" i="23"/>
  <c r="AS56" i="23"/>
  <c r="AR56" i="23"/>
  <c r="AQ56" i="23"/>
  <c r="AP56" i="23"/>
  <c r="AO56" i="23"/>
  <c r="AN56" i="23"/>
  <c r="AM56" i="23"/>
  <c r="AL56" i="23"/>
  <c r="AK56" i="23"/>
  <c r="W56" i="23"/>
  <c r="AX56" i="23" s="1"/>
  <c r="AV54" i="23"/>
  <c r="AU54" i="23"/>
  <c r="AT54" i="23"/>
  <c r="AS54" i="23"/>
  <c r="AR54" i="23"/>
  <c r="AQ54" i="23"/>
  <c r="AP54" i="23"/>
  <c r="AO54" i="23"/>
  <c r="AN54" i="23"/>
  <c r="AM54" i="23"/>
  <c r="AL54" i="23"/>
  <c r="AK54" i="23"/>
  <c r="W54" i="23"/>
  <c r="AX54" i="23" s="1"/>
  <c r="AV52" i="23"/>
  <c r="AU52" i="23"/>
  <c r="AT52" i="23"/>
  <c r="AS52" i="23"/>
  <c r="AR52" i="23"/>
  <c r="AQ52" i="23"/>
  <c r="AP52" i="23"/>
  <c r="AO52" i="23"/>
  <c r="AN52" i="23"/>
  <c r="AM52" i="23"/>
  <c r="AL52" i="23"/>
  <c r="AK52" i="23"/>
  <c r="W52" i="23"/>
  <c r="AX52" i="23" s="1"/>
  <c r="AV50" i="23"/>
  <c r="AU50" i="23"/>
  <c r="AT50" i="23"/>
  <c r="AS50" i="23"/>
  <c r="AR50" i="23"/>
  <c r="AQ50" i="23"/>
  <c r="AP50" i="23"/>
  <c r="AO50" i="23"/>
  <c r="AN50" i="23"/>
  <c r="AM50" i="23"/>
  <c r="AL50" i="23"/>
  <c r="AK50" i="23"/>
  <c r="W50" i="23"/>
  <c r="AX50" i="23" s="1"/>
  <c r="AV48" i="23"/>
  <c r="AU48" i="23"/>
  <c r="AT48" i="23"/>
  <c r="AS48" i="23"/>
  <c r="AR48" i="23"/>
  <c r="AQ48" i="23"/>
  <c r="AP48" i="23"/>
  <c r="AO48" i="23"/>
  <c r="AN48" i="23"/>
  <c r="AM48" i="23"/>
  <c r="AL48" i="23"/>
  <c r="AK48" i="23"/>
  <c r="W48" i="23"/>
  <c r="AX48" i="23" s="1"/>
  <c r="AV46" i="23"/>
  <c r="AU46" i="23"/>
  <c r="AT46" i="23"/>
  <c r="AS46" i="23"/>
  <c r="AR46" i="23"/>
  <c r="AQ46" i="23"/>
  <c r="AP46" i="23"/>
  <c r="AO46" i="23"/>
  <c r="AN46" i="23"/>
  <c r="AM46" i="23"/>
  <c r="AL46" i="23"/>
  <c r="AK46" i="23"/>
  <c r="W46" i="23"/>
  <c r="AX46" i="23" s="1"/>
  <c r="AV44" i="23"/>
  <c r="AU44" i="23"/>
  <c r="AT44" i="23"/>
  <c r="AS44" i="23"/>
  <c r="AR44" i="23"/>
  <c r="AQ44" i="23"/>
  <c r="AP44" i="23"/>
  <c r="AO44" i="23"/>
  <c r="AN44" i="23"/>
  <c r="AM44" i="23"/>
  <c r="AL44" i="23"/>
  <c r="AK44" i="23"/>
  <c r="W44" i="23"/>
  <c r="AX44" i="23" s="1"/>
  <c r="AX40" i="23"/>
  <c r="AX41" i="23" s="1"/>
  <c r="AV40" i="23"/>
  <c r="AU40" i="23"/>
  <c r="AT40" i="23"/>
  <c r="AS40" i="23"/>
  <c r="AR40" i="23"/>
  <c r="AQ40" i="23"/>
  <c r="AP40" i="23"/>
  <c r="AO40" i="23"/>
  <c r="AN40" i="23"/>
  <c r="AM40" i="23"/>
  <c r="AL40" i="23"/>
  <c r="AK40" i="23"/>
  <c r="W40" i="23"/>
  <c r="AV38" i="23"/>
  <c r="AU38" i="23"/>
  <c r="AT38" i="23"/>
  <c r="AS38" i="23"/>
  <c r="AR38" i="23"/>
  <c r="AQ38" i="23"/>
  <c r="AP38" i="23"/>
  <c r="AO38" i="23"/>
  <c r="AN38" i="23"/>
  <c r="AM38" i="23"/>
  <c r="AL38" i="23"/>
  <c r="AK38" i="23"/>
  <c r="W38" i="23"/>
  <c r="AX38" i="23" s="1"/>
  <c r="AV36" i="23"/>
  <c r="AU36" i="23"/>
  <c r="AT36" i="23"/>
  <c r="AS36" i="23"/>
  <c r="AR36" i="23"/>
  <c r="AQ36" i="23"/>
  <c r="AP36" i="23"/>
  <c r="AO36" i="23"/>
  <c r="AN36" i="23"/>
  <c r="AM36" i="23"/>
  <c r="AL36" i="23"/>
  <c r="AK36" i="23"/>
  <c r="W36" i="23"/>
  <c r="AX36" i="23" s="1"/>
  <c r="AV34" i="23"/>
  <c r="AU34" i="23"/>
  <c r="AT34" i="23"/>
  <c r="AS34" i="23"/>
  <c r="AR34" i="23"/>
  <c r="AQ34" i="23"/>
  <c r="AP34" i="23"/>
  <c r="AO34" i="23"/>
  <c r="AN34" i="23"/>
  <c r="AM34" i="23"/>
  <c r="AL34" i="23"/>
  <c r="AK34" i="23"/>
  <c r="W34" i="23"/>
  <c r="AX34" i="23" s="1"/>
  <c r="AV32" i="23"/>
  <c r="AU32" i="23"/>
  <c r="AT32" i="23"/>
  <c r="AS32" i="23"/>
  <c r="AR32" i="23"/>
  <c r="AQ32" i="23"/>
  <c r="AP32" i="23"/>
  <c r="AO32" i="23"/>
  <c r="AN32" i="23"/>
  <c r="AM32" i="23"/>
  <c r="AL32" i="23"/>
  <c r="AK32" i="23"/>
  <c r="W32" i="23"/>
  <c r="AV29" i="23"/>
  <c r="AU29" i="23"/>
  <c r="AT29" i="23"/>
  <c r="AS29" i="23"/>
  <c r="AR29" i="23"/>
  <c r="AQ29" i="23"/>
  <c r="AP29" i="23"/>
  <c r="AO29" i="23"/>
  <c r="AN29" i="23"/>
  <c r="AM29" i="23"/>
  <c r="AL29" i="23"/>
  <c r="AK29" i="23"/>
  <c r="W29" i="23"/>
  <c r="U30" i="23" s="1"/>
  <c r="W30" i="23" s="1"/>
  <c r="AV24" i="23"/>
  <c r="AU24" i="23"/>
  <c r="AT24" i="23"/>
  <c r="AS24" i="23"/>
  <c r="AR24" i="23"/>
  <c r="AQ24" i="23"/>
  <c r="AP24" i="23"/>
  <c r="AO24" i="23"/>
  <c r="AN24" i="23"/>
  <c r="AM24" i="23"/>
  <c r="AL24" i="23"/>
  <c r="AK24" i="23"/>
  <c r="W24" i="23"/>
  <c r="AX24" i="23" s="1"/>
  <c r="AV22" i="23"/>
  <c r="AU22" i="23"/>
  <c r="AT22" i="23"/>
  <c r="AS22" i="23"/>
  <c r="AR22" i="23"/>
  <c r="AQ22" i="23"/>
  <c r="AP22" i="23"/>
  <c r="AO22" i="23"/>
  <c r="AN22" i="23"/>
  <c r="AM22" i="23"/>
  <c r="AL22" i="23"/>
  <c r="AK22" i="23"/>
  <c r="W22" i="23"/>
  <c r="AX22" i="23" s="1"/>
  <c r="AV20" i="23"/>
  <c r="AU20" i="23"/>
  <c r="AT20" i="23"/>
  <c r="AS20" i="23"/>
  <c r="AR20" i="23"/>
  <c r="AQ20" i="23"/>
  <c r="AP20" i="23"/>
  <c r="AO20" i="23"/>
  <c r="AN20" i="23"/>
  <c r="AM20" i="23"/>
  <c r="AL20" i="23"/>
  <c r="AK20" i="23"/>
  <c r="W20" i="23"/>
  <c r="AX20" i="23" s="1"/>
  <c r="AV18" i="23"/>
  <c r="AU18" i="23"/>
  <c r="AT18" i="23"/>
  <c r="AS18" i="23"/>
  <c r="AR18" i="23"/>
  <c r="AQ18" i="23"/>
  <c r="AP18" i="23"/>
  <c r="AO18" i="23"/>
  <c r="AN18" i="23"/>
  <c r="AM18" i="23"/>
  <c r="AL18" i="23"/>
  <c r="AK18" i="23"/>
  <c r="W18" i="23"/>
  <c r="AX18" i="23" s="1"/>
  <c r="AV16" i="23"/>
  <c r="AU16" i="23"/>
  <c r="AT16" i="23"/>
  <c r="AS16" i="23"/>
  <c r="AR16" i="23"/>
  <c r="AQ16" i="23"/>
  <c r="AP16" i="23"/>
  <c r="AO16" i="23"/>
  <c r="AN16" i="23"/>
  <c r="AM16" i="23"/>
  <c r="AL16" i="23"/>
  <c r="AK16" i="23"/>
  <c r="W16" i="23"/>
  <c r="AX16" i="23" s="1"/>
  <c r="AV14" i="23"/>
  <c r="AU14" i="23"/>
  <c r="AT14" i="23"/>
  <c r="AS14" i="23"/>
  <c r="AR14" i="23"/>
  <c r="AQ14" i="23"/>
  <c r="AP14" i="23"/>
  <c r="AO14" i="23"/>
  <c r="AN14" i="23"/>
  <c r="AM14" i="23"/>
  <c r="AL14" i="23"/>
  <c r="AK14" i="23"/>
  <c r="W14" i="23"/>
  <c r="AX14" i="23" s="1"/>
  <c r="AV12" i="23"/>
  <c r="AU12" i="23"/>
  <c r="AT12" i="23"/>
  <c r="AS12" i="23"/>
  <c r="AR12" i="23"/>
  <c r="AQ12" i="23"/>
  <c r="AP12" i="23"/>
  <c r="AO12" i="23"/>
  <c r="AN12" i="23"/>
  <c r="AM12" i="23"/>
  <c r="AL12" i="23"/>
  <c r="AK12" i="23"/>
  <c r="W12" i="23"/>
  <c r="AX12" i="23" s="1"/>
  <c r="AV10" i="23"/>
  <c r="AU10" i="23"/>
  <c r="AT10" i="23"/>
  <c r="AS10" i="23"/>
  <c r="AR10" i="23"/>
  <c r="AQ10" i="23"/>
  <c r="AP10" i="23"/>
  <c r="AO10" i="23"/>
  <c r="AN10" i="23"/>
  <c r="AM10" i="23"/>
  <c r="AL10" i="23"/>
  <c r="AK10" i="23"/>
  <c r="W10" i="23"/>
  <c r="AX10" i="23" s="1"/>
  <c r="AV6" i="23"/>
  <c r="AU6" i="23"/>
  <c r="AT6" i="23"/>
  <c r="AS6" i="23"/>
  <c r="AR6" i="23"/>
  <c r="AQ6" i="23"/>
  <c r="AP6" i="23"/>
  <c r="AO6" i="23"/>
  <c r="AN6" i="23"/>
  <c r="AM6" i="23"/>
  <c r="AL6" i="23"/>
  <c r="AK6" i="23"/>
  <c r="W6" i="23"/>
  <c r="AX6" i="23" s="1"/>
  <c r="AX7" i="23" s="1"/>
  <c r="AW50" i="23" l="1"/>
  <c r="AY50" i="23" s="1"/>
  <c r="AW88" i="23"/>
  <c r="AY88" i="23" s="1"/>
  <c r="AW6" i="23"/>
  <c r="AY6" i="23" s="1"/>
  <c r="AY7" i="23" s="1"/>
  <c r="AZ7" i="23" s="1"/>
  <c r="U215" i="23"/>
  <c r="AW58" i="23"/>
  <c r="AY58" i="23" s="1"/>
  <c r="AW70" i="23"/>
  <c r="AY70" i="23" s="1"/>
  <c r="AW78" i="23"/>
  <c r="AY78" i="23" s="1"/>
  <c r="U89" i="23"/>
  <c r="W89" i="23" s="1"/>
  <c r="AX60" i="24"/>
  <c r="AW17" i="24"/>
  <c r="AY17" i="24" s="1"/>
  <c r="AW25" i="24"/>
  <c r="AY25" i="24" s="1"/>
  <c r="AW35" i="24"/>
  <c r="AY35" i="24" s="1"/>
  <c r="AW79" i="24"/>
  <c r="AY79" i="24" s="1"/>
  <c r="U26" i="24"/>
  <c r="W26" i="24" s="1"/>
  <c r="AW63" i="24"/>
  <c r="AY63" i="24" s="1"/>
  <c r="AX63" i="24"/>
  <c r="AX68" i="24" s="1"/>
  <c r="AW67" i="24"/>
  <c r="AY67" i="24" s="1"/>
  <c r="AW92" i="24"/>
  <c r="AY92" i="24" s="1"/>
  <c r="AX92" i="24"/>
  <c r="AW96" i="24"/>
  <c r="AY96" i="24" s="1"/>
  <c r="AW100" i="24"/>
  <c r="AY100" i="24" s="1"/>
  <c r="AW104" i="24"/>
  <c r="AY104" i="24" s="1"/>
  <c r="AW108" i="24"/>
  <c r="AY108" i="24" s="1"/>
  <c r="AW116" i="24"/>
  <c r="AY116" i="24" s="1"/>
  <c r="AW120" i="24"/>
  <c r="AY120" i="24" s="1"/>
  <c r="AW124" i="24"/>
  <c r="AY124" i="24" s="1"/>
  <c r="AW128" i="24"/>
  <c r="AY128" i="24" s="1"/>
  <c r="AW205" i="24"/>
  <c r="AY205" i="24" s="1"/>
  <c r="AY206" i="24" s="1"/>
  <c r="AX205" i="24"/>
  <c r="AX206" i="24" s="1"/>
  <c r="AW13" i="24"/>
  <c r="AY13" i="24" s="1"/>
  <c r="AW21" i="24"/>
  <c r="AY21" i="24" s="1"/>
  <c r="AX45" i="24"/>
  <c r="AW71" i="24"/>
  <c r="AY71" i="24" s="1"/>
  <c r="AW11" i="24"/>
  <c r="AY11" i="24" s="1"/>
  <c r="AW15" i="24"/>
  <c r="AY15" i="24" s="1"/>
  <c r="AW19" i="24"/>
  <c r="AY19" i="24" s="1"/>
  <c r="AY26" i="24" s="1"/>
  <c r="AZ26" i="24" s="1"/>
  <c r="AX26" i="24"/>
  <c r="AW23" i="24"/>
  <c r="AY23" i="24" s="1"/>
  <c r="AW39" i="24"/>
  <c r="AY39" i="24" s="1"/>
  <c r="AW75" i="24"/>
  <c r="AY75" i="24" s="1"/>
  <c r="AW83" i="24"/>
  <c r="AY83" i="24" s="1"/>
  <c r="U129" i="24"/>
  <c r="W129" i="24" s="1"/>
  <c r="AZ206" i="24"/>
  <c r="AX31" i="24"/>
  <c r="AW45" i="24"/>
  <c r="AY45" i="24" s="1"/>
  <c r="AW49" i="24"/>
  <c r="AY49" i="24" s="1"/>
  <c r="AW53" i="24"/>
  <c r="AY53" i="24" s="1"/>
  <c r="AW57" i="24"/>
  <c r="AY57" i="24" s="1"/>
  <c r="AW73" i="24"/>
  <c r="AY73" i="24" s="1"/>
  <c r="AX84" i="24"/>
  <c r="AX90" i="24" s="1"/>
  <c r="AW81" i="24"/>
  <c r="AY81" i="24" s="1"/>
  <c r="AW33" i="24"/>
  <c r="AY33" i="24" s="1"/>
  <c r="AW37" i="24"/>
  <c r="AY37" i="24" s="1"/>
  <c r="AW41" i="24"/>
  <c r="AY41" i="24" s="1"/>
  <c r="AY42" i="24" s="1"/>
  <c r="AZ42" i="24" s="1"/>
  <c r="U84" i="24"/>
  <c r="W84" i="24" s="1"/>
  <c r="AW7" i="24"/>
  <c r="AY7" i="24" s="1"/>
  <c r="AY8" i="24" s="1"/>
  <c r="AZ8" i="24" s="1"/>
  <c r="AW30" i="24"/>
  <c r="AY30" i="24" s="1"/>
  <c r="U31" i="24"/>
  <c r="W31" i="24" s="1"/>
  <c r="AW47" i="24"/>
  <c r="AY47" i="24" s="1"/>
  <c r="AW51" i="24"/>
  <c r="AY51" i="24" s="1"/>
  <c r="AW55" i="24"/>
  <c r="AY55" i="24" s="1"/>
  <c r="AW59" i="24"/>
  <c r="AY59" i="24" s="1"/>
  <c r="AW77" i="24"/>
  <c r="AY77" i="24" s="1"/>
  <c r="AY84" i="24" s="1"/>
  <c r="AZ84" i="24" s="1"/>
  <c r="AW89" i="24"/>
  <c r="AY89" i="24" s="1"/>
  <c r="AX217" i="24"/>
  <c r="AW215" i="24"/>
  <c r="AY215" i="24" s="1"/>
  <c r="U216" i="24"/>
  <c r="U42" i="24"/>
  <c r="W42" i="24" s="1"/>
  <c r="U90" i="24"/>
  <c r="W90" i="24" s="1"/>
  <c r="AW34" i="23"/>
  <c r="AY34" i="23" s="1"/>
  <c r="AW38" i="23"/>
  <c r="AY38" i="23" s="1"/>
  <c r="AW44" i="23"/>
  <c r="AY44" i="23" s="1"/>
  <c r="AW95" i="23"/>
  <c r="AY95" i="23" s="1"/>
  <c r="U41" i="23"/>
  <c r="W41" i="23" s="1"/>
  <c r="AW46" i="23"/>
  <c r="AY46" i="23" s="1"/>
  <c r="AW54" i="23"/>
  <c r="AY54" i="23" s="1"/>
  <c r="AY59" i="23" s="1"/>
  <c r="AZ59" i="23" s="1"/>
  <c r="AW86" i="23"/>
  <c r="AY86" i="23" s="1"/>
  <c r="AX86" i="23"/>
  <c r="AW97" i="23"/>
  <c r="AY97" i="23" s="1"/>
  <c r="AW105" i="23"/>
  <c r="AY105" i="23" s="1"/>
  <c r="AW117" i="23"/>
  <c r="AY117" i="23" s="1"/>
  <c r="AX128" i="23"/>
  <c r="AW125" i="23"/>
  <c r="AY125" i="23" s="1"/>
  <c r="AX83" i="23"/>
  <c r="AX89" i="23" s="1"/>
  <c r="AX29" i="23"/>
  <c r="AW52" i="23"/>
  <c r="AY52" i="23" s="1"/>
  <c r="AW103" i="23"/>
  <c r="AY103" i="23" s="1"/>
  <c r="AW214" i="23"/>
  <c r="AY214" i="23" s="1"/>
  <c r="AW32" i="23"/>
  <c r="AY32" i="23" s="1"/>
  <c r="AX32" i="23"/>
  <c r="AW36" i="23"/>
  <c r="AY36" i="23" s="1"/>
  <c r="AW40" i="23"/>
  <c r="AY40" i="23" s="1"/>
  <c r="AY41" i="23" s="1"/>
  <c r="AZ41" i="23" s="1"/>
  <c r="AW48" i="23"/>
  <c r="AY48" i="23" s="1"/>
  <c r="AX59" i="23"/>
  <c r="AW56" i="23"/>
  <c r="AY56" i="23" s="1"/>
  <c r="U83" i="23"/>
  <c r="W83" i="23" s="1"/>
  <c r="AW91" i="23"/>
  <c r="AY91" i="23" s="1"/>
  <c r="AW99" i="23"/>
  <c r="AY99" i="23" s="1"/>
  <c r="AW107" i="23"/>
  <c r="AY107" i="23" s="1"/>
  <c r="AY215" i="23"/>
  <c r="AW204" i="23"/>
  <c r="AY204" i="23" s="1"/>
  <c r="AY205" i="23" s="1"/>
  <c r="AX204" i="23"/>
  <c r="AX205" i="23" s="1"/>
  <c r="AX25" i="23"/>
  <c r="AX30" i="23" s="1"/>
  <c r="U25" i="23"/>
  <c r="W25" i="23" s="1"/>
  <c r="AW29" i="23"/>
  <c r="AY29" i="23" s="1"/>
  <c r="AW74" i="23"/>
  <c r="AY74" i="23" s="1"/>
  <c r="AW82" i="23"/>
  <c r="AY82" i="23" s="1"/>
  <c r="AX108" i="23"/>
  <c r="AW115" i="23"/>
  <c r="AY115" i="23" s="1"/>
  <c r="AW119" i="23"/>
  <c r="AY119" i="23" s="1"/>
  <c r="AW123" i="23"/>
  <c r="AY123" i="23" s="1"/>
  <c r="AW127" i="23"/>
  <c r="AY127" i="23" s="1"/>
  <c r="U7" i="23"/>
  <c r="W7" i="23" s="1"/>
  <c r="AW10" i="23"/>
  <c r="AY10" i="23" s="1"/>
  <c r="AW14" i="23"/>
  <c r="AY14" i="23" s="1"/>
  <c r="AW18" i="23"/>
  <c r="AY18" i="23" s="1"/>
  <c r="AW22" i="23"/>
  <c r="AY22" i="23" s="1"/>
  <c r="U59" i="23"/>
  <c r="W59" i="23" s="1"/>
  <c r="AW62" i="23"/>
  <c r="AY62" i="23" s="1"/>
  <c r="AW66" i="23"/>
  <c r="AY66" i="23" s="1"/>
  <c r="AW72" i="23"/>
  <c r="AY72" i="23" s="1"/>
  <c r="AW80" i="23"/>
  <c r="AY80" i="23" s="1"/>
  <c r="AX113" i="23"/>
  <c r="U128" i="23"/>
  <c r="W128" i="23" s="1"/>
  <c r="U67" i="23"/>
  <c r="W67" i="23" s="1"/>
  <c r="U108" i="23"/>
  <c r="W108" i="23" s="1"/>
  <c r="AW12" i="23"/>
  <c r="AY12" i="23" s="1"/>
  <c r="AW16" i="23"/>
  <c r="AY16" i="23" s="1"/>
  <c r="AW20" i="23"/>
  <c r="AY20" i="23" s="1"/>
  <c r="AW24" i="23"/>
  <c r="AY24" i="23" s="1"/>
  <c r="AX67" i="23"/>
  <c r="AW64" i="23"/>
  <c r="AY64" i="23" s="1"/>
  <c r="AW76" i="23"/>
  <c r="AY76" i="23" s="1"/>
  <c r="AW152" i="23"/>
  <c r="AY152" i="23" s="1"/>
  <c r="AY153" i="23" s="1"/>
  <c r="AZ153" i="23" s="1"/>
  <c r="AX215" i="23"/>
  <c r="AX216" i="23" s="1"/>
  <c r="AZ211" i="23"/>
  <c r="AY129" i="24" l="1"/>
  <c r="AZ129" i="24" s="1"/>
  <c r="AY109" i="24"/>
  <c r="AZ109" i="24" s="1"/>
  <c r="AY31" i="24"/>
  <c r="AZ31" i="24" s="1"/>
  <c r="AY90" i="24"/>
  <c r="AZ90" i="24" s="1"/>
  <c r="X217" i="24"/>
  <c r="W217" i="24" s="1"/>
  <c r="U217" i="24"/>
  <c r="W216" i="24"/>
  <c r="AY60" i="24"/>
  <c r="AZ60" i="24" s="1"/>
  <c r="AY108" i="23"/>
  <c r="AZ108" i="23" s="1"/>
  <c r="AY25" i="23"/>
  <c r="AZ25" i="23" s="1"/>
  <c r="AZ205" i="23"/>
  <c r="AZ215" i="23"/>
  <c r="W216" i="23"/>
  <c r="W215" i="23"/>
  <c r="AY30" i="23"/>
  <c r="AZ30" i="23" s="1"/>
  <c r="AY128" i="23"/>
  <c r="AZ128" i="23" s="1"/>
  <c r="AY83" i="23"/>
  <c r="AZ83" i="23" s="1"/>
  <c r="AY67" i="23"/>
  <c r="AZ67" i="23" s="1"/>
  <c r="AY217" i="24" l="1"/>
  <c r="AZ217" i="24" s="1"/>
  <c r="AY68" i="24"/>
  <c r="AZ68" i="24" s="1"/>
  <c r="AY89" i="23"/>
  <c r="AZ89" i="23" s="1"/>
  <c r="AY216" i="23"/>
  <c r="AZ216" i="23" s="1"/>
  <c r="H132" i="20" l="1"/>
  <c r="AD130" i="20"/>
  <c r="AC130" i="20"/>
  <c r="AB130" i="20"/>
  <c r="AA130" i="20"/>
  <c r="Z130" i="20"/>
  <c r="Y130" i="20"/>
  <c r="X130" i="20"/>
  <c r="W130" i="20"/>
  <c r="V130" i="20"/>
  <c r="U130" i="20"/>
  <c r="T130" i="20"/>
  <c r="S130" i="20"/>
  <c r="E130" i="20"/>
  <c r="AF130" i="20" s="1"/>
  <c r="AD129" i="20"/>
  <c r="AC129" i="20"/>
  <c r="AB129" i="20"/>
  <c r="AA129" i="20"/>
  <c r="Z129" i="20"/>
  <c r="Y129" i="20"/>
  <c r="X129" i="20"/>
  <c r="W129" i="20"/>
  <c r="V129" i="20"/>
  <c r="U129" i="20"/>
  <c r="T129" i="20"/>
  <c r="S129" i="20"/>
  <c r="E129" i="20"/>
  <c r="AF129" i="20" s="1"/>
  <c r="AD125" i="20"/>
  <c r="AC125" i="20"/>
  <c r="AB125" i="20"/>
  <c r="AA125" i="20"/>
  <c r="Z125" i="20"/>
  <c r="Y125" i="20"/>
  <c r="X125" i="20"/>
  <c r="W125" i="20"/>
  <c r="V125" i="20"/>
  <c r="U125" i="20"/>
  <c r="T125" i="20"/>
  <c r="S125" i="20"/>
  <c r="E125" i="20"/>
  <c r="AF125" i="20" s="1"/>
  <c r="AD124" i="20"/>
  <c r="AC124" i="20"/>
  <c r="AB124" i="20"/>
  <c r="AA124" i="20"/>
  <c r="Z124" i="20"/>
  <c r="Y124" i="20"/>
  <c r="X124" i="20"/>
  <c r="W124" i="20"/>
  <c r="V124" i="20"/>
  <c r="U124" i="20"/>
  <c r="T124" i="20"/>
  <c r="S124" i="20"/>
  <c r="E124" i="20"/>
  <c r="AF124" i="20" s="1"/>
  <c r="AD123" i="20"/>
  <c r="AC123" i="20"/>
  <c r="AB123" i="20"/>
  <c r="AA123" i="20"/>
  <c r="Z123" i="20"/>
  <c r="Y123" i="20"/>
  <c r="X123" i="20"/>
  <c r="W123" i="20"/>
  <c r="V123" i="20"/>
  <c r="U123" i="20"/>
  <c r="T123" i="20"/>
  <c r="S123" i="20"/>
  <c r="E123" i="20"/>
  <c r="AF123" i="20" s="1"/>
  <c r="AD122" i="20"/>
  <c r="AC122" i="20"/>
  <c r="AB122" i="20"/>
  <c r="AA122" i="20"/>
  <c r="Z122" i="20"/>
  <c r="Y122" i="20"/>
  <c r="X122" i="20"/>
  <c r="W122" i="20"/>
  <c r="V122" i="20"/>
  <c r="U122" i="20"/>
  <c r="T122" i="20"/>
  <c r="S122" i="20"/>
  <c r="E122" i="20"/>
  <c r="AF122" i="20" s="1"/>
  <c r="AD121" i="20"/>
  <c r="AC121" i="20"/>
  <c r="AB121" i="20"/>
  <c r="AA121" i="20"/>
  <c r="Z121" i="20"/>
  <c r="Y121" i="20"/>
  <c r="X121" i="20"/>
  <c r="W121" i="20"/>
  <c r="V121" i="20"/>
  <c r="U121" i="20"/>
  <c r="T121" i="20"/>
  <c r="S121" i="20"/>
  <c r="E121" i="20"/>
  <c r="AF121" i="20" s="1"/>
  <c r="AD120" i="20"/>
  <c r="AC120" i="20"/>
  <c r="AB120" i="20"/>
  <c r="AA120" i="20"/>
  <c r="Z120" i="20"/>
  <c r="Y120" i="20"/>
  <c r="X120" i="20"/>
  <c r="W120" i="20"/>
  <c r="V120" i="20"/>
  <c r="U120" i="20"/>
  <c r="T120" i="20"/>
  <c r="S120" i="20"/>
  <c r="E120" i="20"/>
  <c r="AF120" i="20" s="1"/>
  <c r="AD119" i="20"/>
  <c r="AC119" i="20"/>
  <c r="AB119" i="20"/>
  <c r="AA119" i="20"/>
  <c r="Z119" i="20"/>
  <c r="Y119" i="20"/>
  <c r="X119" i="20"/>
  <c r="W119" i="20"/>
  <c r="V119" i="20"/>
  <c r="U119" i="20"/>
  <c r="T119" i="20"/>
  <c r="S119" i="20"/>
  <c r="E119" i="20"/>
  <c r="AF119" i="20" s="1"/>
  <c r="AD118" i="20"/>
  <c r="AC118" i="20"/>
  <c r="AB118" i="20"/>
  <c r="AA118" i="20"/>
  <c r="Z118" i="20"/>
  <c r="Y118" i="20"/>
  <c r="X118" i="20"/>
  <c r="W118" i="20"/>
  <c r="V118" i="20"/>
  <c r="U118" i="20"/>
  <c r="T118" i="20"/>
  <c r="S118" i="20"/>
  <c r="E118" i="20"/>
  <c r="AF118" i="20" s="1"/>
  <c r="AD117" i="20"/>
  <c r="AC117" i="20"/>
  <c r="AB117" i="20"/>
  <c r="AA117" i="20"/>
  <c r="Z117" i="20"/>
  <c r="Y117" i="20"/>
  <c r="X117" i="20"/>
  <c r="W117" i="20"/>
  <c r="V117" i="20"/>
  <c r="U117" i="20"/>
  <c r="T117" i="20"/>
  <c r="S117" i="20"/>
  <c r="E117" i="20"/>
  <c r="AF117" i="20" s="1"/>
  <c r="AD116" i="20"/>
  <c r="AC116" i="20"/>
  <c r="AB116" i="20"/>
  <c r="AA116" i="20"/>
  <c r="Z116" i="20"/>
  <c r="Y116" i="20"/>
  <c r="X116" i="20"/>
  <c r="W116" i="20"/>
  <c r="V116" i="20"/>
  <c r="U116" i="20"/>
  <c r="T116" i="20"/>
  <c r="S116" i="20"/>
  <c r="E116" i="20"/>
  <c r="AF116" i="20" s="1"/>
  <c r="AD115" i="20"/>
  <c r="AC115" i="20"/>
  <c r="AB115" i="20"/>
  <c r="AA115" i="20"/>
  <c r="Z115" i="20"/>
  <c r="Y115" i="20"/>
  <c r="X115" i="20"/>
  <c r="W115" i="20"/>
  <c r="V115" i="20"/>
  <c r="U115" i="20"/>
  <c r="T115" i="20"/>
  <c r="S115" i="20"/>
  <c r="E115" i="20"/>
  <c r="AF115" i="20" s="1"/>
  <c r="AD114" i="20"/>
  <c r="AC114" i="20"/>
  <c r="AB114" i="20"/>
  <c r="AA114" i="20"/>
  <c r="Z114" i="20"/>
  <c r="Y114" i="20"/>
  <c r="X114" i="20"/>
  <c r="W114" i="20"/>
  <c r="V114" i="20"/>
  <c r="U114" i="20"/>
  <c r="T114" i="20"/>
  <c r="S114" i="20"/>
  <c r="E114" i="20"/>
  <c r="AF114" i="20" s="1"/>
  <c r="AD113" i="20"/>
  <c r="AC113" i="20"/>
  <c r="AB113" i="20"/>
  <c r="AA113" i="20"/>
  <c r="Z113" i="20"/>
  <c r="Y113" i="20"/>
  <c r="X113" i="20"/>
  <c r="W113" i="20"/>
  <c r="V113" i="20"/>
  <c r="U113" i="20"/>
  <c r="T113" i="20"/>
  <c r="S113" i="20"/>
  <c r="E113" i="20"/>
  <c r="AF113" i="20" s="1"/>
  <c r="AD112" i="20"/>
  <c r="AC112" i="20"/>
  <c r="AB112" i="20"/>
  <c r="AA112" i="20"/>
  <c r="Z112" i="20"/>
  <c r="Y112" i="20"/>
  <c r="X112" i="20"/>
  <c r="W112" i="20"/>
  <c r="V112" i="20"/>
  <c r="U112" i="20"/>
  <c r="T112" i="20"/>
  <c r="S112" i="20"/>
  <c r="E112" i="20"/>
  <c r="AF112" i="20" s="1"/>
  <c r="AD111" i="20"/>
  <c r="AC111" i="20"/>
  <c r="AB111" i="20"/>
  <c r="AA111" i="20"/>
  <c r="Z111" i="20"/>
  <c r="Y111" i="20"/>
  <c r="X111" i="20"/>
  <c r="W111" i="20"/>
  <c r="V111" i="20"/>
  <c r="U111" i="20"/>
  <c r="T111" i="20"/>
  <c r="S111" i="20"/>
  <c r="E111" i="20"/>
  <c r="AF111" i="20" s="1"/>
  <c r="AD110" i="20"/>
  <c r="AC110" i="20"/>
  <c r="AB110" i="20"/>
  <c r="AA110" i="20"/>
  <c r="Z110" i="20"/>
  <c r="Y110" i="20"/>
  <c r="X110" i="20"/>
  <c r="W110" i="20"/>
  <c r="V110" i="20"/>
  <c r="U110" i="20"/>
  <c r="T110" i="20"/>
  <c r="S110" i="20"/>
  <c r="E110" i="20"/>
  <c r="AF110" i="20" s="1"/>
  <c r="AD109" i="20"/>
  <c r="AC109" i="20"/>
  <c r="AB109" i="20"/>
  <c r="AA109" i="20"/>
  <c r="Z109" i="20"/>
  <c r="Y109" i="20"/>
  <c r="X109" i="20"/>
  <c r="W109" i="20"/>
  <c r="V109" i="20"/>
  <c r="U109" i="20"/>
  <c r="T109" i="20"/>
  <c r="S109" i="20"/>
  <c r="E109" i="20"/>
  <c r="AF109" i="20" s="1"/>
  <c r="AD108" i="20"/>
  <c r="AC108" i="20"/>
  <c r="AB108" i="20"/>
  <c r="AA108" i="20"/>
  <c r="Z108" i="20"/>
  <c r="Y108" i="20"/>
  <c r="X108" i="20"/>
  <c r="W108" i="20"/>
  <c r="V108" i="20"/>
  <c r="U108" i="20"/>
  <c r="T108" i="20"/>
  <c r="S108" i="20"/>
  <c r="E108" i="20"/>
  <c r="AF108" i="20" s="1"/>
  <c r="AD107" i="20"/>
  <c r="AC107" i="20"/>
  <c r="AB107" i="20"/>
  <c r="AA107" i="20"/>
  <c r="Z107" i="20"/>
  <c r="Y107" i="20"/>
  <c r="X107" i="20"/>
  <c r="W107" i="20"/>
  <c r="V107" i="20"/>
  <c r="U107" i="20"/>
  <c r="T107" i="20"/>
  <c r="S107" i="20"/>
  <c r="E107" i="20"/>
  <c r="AF107" i="20" s="1"/>
  <c r="AD106" i="20"/>
  <c r="AC106" i="20"/>
  <c r="AB106" i="20"/>
  <c r="AA106" i="20"/>
  <c r="Z106" i="20"/>
  <c r="Y106" i="20"/>
  <c r="X106" i="20"/>
  <c r="W106" i="20"/>
  <c r="V106" i="20"/>
  <c r="U106" i="20"/>
  <c r="T106" i="20"/>
  <c r="S106" i="20"/>
  <c r="E106" i="20"/>
  <c r="AF106" i="20" s="1"/>
  <c r="AD105" i="20"/>
  <c r="AC105" i="20"/>
  <c r="AB105" i="20"/>
  <c r="AA105" i="20"/>
  <c r="Z105" i="20"/>
  <c r="Y105" i="20"/>
  <c r="X105" i="20"/>
  <c r="W105" i="20"/>
  <c r="V105" i="20"/>
  <c r="U105" i="20"/>
  <c r="T105" i="20"/>
  <c r="S105" i="20"/>
  <c r="E105" i="20"/>
  <c r="AF105" i="20" s="1"/>
  <c r="AD104" i="20"/>
  <c r="AC104" i="20"/>
  <c r="AB104" i="20"/>
  <c r="AA104" i="20"/>
  <c r="Z104" i="20"/>
  <c r="Y104" i="20"/>
  <c r="X104" i="20"/>
  <c r="W104" i="20"/>
  <c r="V104" i="20"/>
  <c r="U104" i="20"/>
  <c r="T104" i="20"/>
  <c r="S104" i="20"/>
  <c r="E104" i="20"/>
  <c r="AF104" i="20" s="1"/>
  <c r="AD103" i="20"/>
  <c r="AC103" i="20"/>
  <c r="AB103" i="20"/>
  <c r="AA103" i="20"/>
  <c r="Z103" i="20"/>
  <c r="Y103" i="20"/>
  <c r="X103" i="20"/>
  <c r="W103" i="20"/>
  <c r="V103" i="20"/>
  <c r="U103" i="20"/>
  <c r="T103" i="20"/>
  <c r="S103" i="20"/>
  <c r="E103" i="20"/>
  <c r="AF103" i="20" s="1"/>
  <c r="AD102" i="20"/>
  <c r="AC102" i="20"/>
  <c r="AB102" i="20"/>
  <c r="AA102" i="20"/>
  <c r="Z102" i="20"/>
  <c r="Y102" i="20"/>
  <c r="X102" i="20"/>
  <c r="W102" i="20"/>
  <c r="V102" i="20"/>
  <c r="U102" i="20"/>
  <c r="T102" i="20"/>
  <c r="S102" i="20"/>
  <c r="E102" i="20"/>
  <c r="AD98" i="20"/>
  <c r="AC98" i="20"/>
  <c r="AB98" i="20"/>
  <c r="AA98" i="20"/>
  <c r="Z98" i="20"/>
  <c r="Y98" i="20"/>
  <c r="X98" i="20"/>
  <c r="W98" i="20"/>
  <c r="V98" i="20"/>
  <c r="U98" i="20"/>
  <c r="T98" i="20"/>
  <c r="S98" i="20"/>
  <c r="E98" i="20"/>
  <c r="AF98" i="20" s="1"/>
  <c r="AD97" i="20"/>
  <c r="AC97" i="20"/>
  <c r="AB97" i="20"/>
  <c r="AA97" i="20"/>
  <c r="Z97" i="20"/>
  <c r="Y97" i="20"/>
  <c r="X97" i="20"/>
  <c r="W97" i="20"/>
  <c r="V97" i="20"/>
  <c r="U97" i="20"/>
  <c r="T97" i="20"/>
  <c r="S97" i="20"/>
  <c r="E97" i="20"/>
  <c r="AF97" i="20" s="1"/>
  <c r="AD96" i="20"/>
  <c r="AC96" i="20"/>
  <c r="AB96" i="20"/>
  <c r="AA96" i="20"/>
  <c r="Z96" i="20"/>
  <c r="Y96" i="20"/>
  <c r="X96" i="20"/>
  <c r="W96" i="20"/>
  <c r="V96" i="20"/>
  <c r="U96" i="20"/>
  <c r="T96" i="20"/>
  <c r="S96" i="20"/>
  <c r="E96" i="20"/>
  <c r="AF96" i="20" s="1"/>
  <c r="AD95" i="20"/>
  <c r="AC95" i="20"/>
  <c r="AB95" i="20"/>
  <c r="AA95" i="20"/>
  <c r="Z95" i="20"/>
  <c r="Y95" i="20"/>
  <c r="X95" i="20"/>
  <c r="W95" i="20"/>
  <c r="V95" i="20"/>
  <c r="U95" i="20"/>
  <c r="T95" i="20"/>
  <c r="S95" i="20"/>
  <c r="E95" i="20"/>
  <c r="AF95" i="20" s="1"/>
  <c r="AD94" i="20"/>
  <c r="AC94" i="20"/>
  <c r="AB94" i="20"/>
  <c r="AA94" i="20"/>
  <c r="Z94" i="20"/>
  <c r="Y94" i="20"/>
  <c r="X94" i="20"/>
  <c r="W94" i="20"/>
  <c r="V94" i="20"/>
  <c r="U94" i="20"/>
  <c r="T94" i="20"/>
  <c r="S94" i="20"/>
  <c r="E94" i="20"/>
  <c r="AF94" i="20" s="1"/>
  <c r="AD93" i="20"/>
  <c r="AC93" i="20"/>
  <c r="AB93" i="20"/>
  <c r="AA93" i="20"/>
  <c r="Z93" i="20"/>
  <c r="Y93" i="20"/>
  <c r="X93" i="20"/>
  <c r="W93" i="20"/>
  <c r="V93" i="20"/>
  <c r="U93" i="20"/>
  <c r="T93" i="20"/>
  <c r="S93" i="20"/>
  <c r="E93" i="20"/>
  <c r="AF93" i="20" s="1"/>
  <c r="AD92" i="20"/>
  <c r="AC92" i="20"/>
  <c r="AB92" i="20"/>
  <c r="AA92" i="20"/>
  <c r="Z92" i="20"/>
  <c r="Y92" i="20"/>
  <c r="X92" i="20"/>
  <c r="W92" i="20"/>
  <c r="V92" i="20"/>
  <c r="U92" i="20"/>
  <c r="T92" i="20"/>
  <c r="S92" i="20"/>
  <c r="E92" i="20"/>
  <c r="AF92" i="20" s="1"/>
  <c r="AD91" i="20"/>
  <c r="AC91" i="20"/>
  <c r="AB91" i="20"/>
  <c r="AA91" i="20"/>
  <c r="Z91" i="20"/>
  <c r="Y91" i="20"/>
  <c r="X91" i="20"/>
  <c r="W91" i="20"/>
  <c r="V91" i="20"/>
  <c r="U91" i="20"/>
  <c r="T91" i="20"/>
  <c r="S91" i="20"/>
  <c r="E91" i="20"/>
  <c r="AF91" i="20" s="1"/>
  <c r="AD90" i="20"/>
  <c r="AC90" i="20"/>
  <c r="AB90" i="20"/>
  <c r="AA90" i="20"/>
  <c r="Z90" i="20"/>
  <c r="Y90" i="20"/>
  <c r="X90" i="20"/>
  <c r="W90" i="20"/>
  <c r="V90" i="20"/>
  <c r="U90" i="20"/>
  <c r="T90" i="20"/>
  <c r="S90" i="20"/>
  <c r="E90" i="20"/>
  <c r="AF90" i="20" s="1"/>
  <c r="AD89" i="20"/>
  <c r="AC89" i="20"/>
  <c r="AB89" i="20"/>
  <c r="AA89" i="20"/>
  <c r="Z89" i="20"/>
  <c r="Y89" i="20"/>
  <c r="X89" i="20"/>
  <c r="W89" i="20"/>
  <c r="V89" i="20"/>
  <c r="U89" i="20"/>
  <c r="T89" i="20"/>
  <c r="S89" i="20"/>
  <c r="E89" i="20"/>
  <c r="AF89" i="20" s="1"/>
  <c r="AD88" i="20"/>
  <c r="AC88" i="20"/>
  <c r="AB88" i="20"/>
  <c r="AA88" i="20"/>
  <c r="Z88" i="20"/>
  <c r="Y88" i="20"/>
  <c r="X88" i="20"/>
  <c r="W88" i="20"/>
  <c r="V88" i="20"/>
  <c r="U88" i="20"/>
  <c r="T88" i="20"/>
  <c r="S88" i="20"/>
  <c r="E88" i="20"/>
  <c r="AD84" i="20"/>
  <c r="AC84" i="20"/>
  <c r="AB84" i="20"/>
  <c r="AA84" i="20"/>
  <c r="Z84" i="20"/>
  <c r="Y84" i="20"/>
  <c r="X84" i="20"/>
  <c r="W84" i="20"/>
  <c r="V84" i="20"/>
  <c r="U84" i="20"/>
  <c r="T84" i="20"/>
  <c r="S84" i="20"/>
  <c r="E84" i="20"/>
  <c r="AF84" i="20" s="1"/>
  <c r="AD83" i="20"/>
  <c r="AC83" i="20"/>
  <c r="AB83" i="20"/>
  <c r="AA83" i="20"/>
  <c r="Z83" i="20"/>
  <c r="Y83" i="20"/>
  <c r="X83" i="20"/>
  <c r="W83" i="20"/>
  <c r="V83" i="20"/>
  <c r="U83" i="20"/>
  <c r="T83" i="20"/>
  <c r="S83" i="20"/>
  <c r="E83" i="20"/>
  <c r="AF83" i="20" s="1"/>
  <c r="AD82" i="20"/>
  <c r="AC82" i="20"/>
  <c r="AB82" i="20"/>
  <c r="AA82" i="20"/>
  <c r="Z82" i="20"/>
  <c r="Y82" i="20"/>
  <c r="X82" i="20"/>
  <c r="W82" i="20"/>
  <c r="V82" i="20"/>
  <c r="U82" i="20"/>
  <c r="T82" i="20"/>
  <c r="S82" i="20"/>
  <c r="E82" i="20"/>
  <c r="AF82" i="20" s="1"/>
  <c r="AD81" i="20"/>
  <c r="AC81" i="20"/>
  <c r="AB81" i="20"/>
  <c r="AA81" i="20"/>
  <c r="Z81" i="20"/>
  <c r="Y81" i="20"/>
  <c r="X81" i="20"/>
  <c r="W81" i="20"/>
  <c r="V81" i="20"/>
  <c r="U81" i="20"/>
  <c r="T81" i="20"/>
  <c r="S81" i="20"/>
  <c r="E81" i="20"/>
  <c r="AF81" i="20" s="1"/>
  <c r="AD80" i="20"/>
  <c r="AC80" i="20"/>
  <c r="AB80" i="20"/>
  <c r="AA80" i="20"/>
  <c r="Z80" i="20"/>
  <c r="Y80" i="20"/>
  <c r="X80" i="20"/>
  <c r="W80" i="20"/>
  <c r="V80" i="20"/>
  <c r="U80" i="20"/>
  <c r="T80" i="20"/>
  <c r="S80" i="20"/>
  <c r="E80" i="20"/>
  <c r="AF80" i="20" s="1"/>
  <c r="AD79" i="20"/>
  <c r="AC79" i="20"/>
  <c r="AB79" i="20"/>
  <c r="AA79" i="20"/>
  <c r="Z79" i="20"/>
  <c r="Y79" i="20"/>
  <c r="X79" i="20"/>
  <c r="W79" i="20"/>
  <c r="V79" i="20"/>
  <c r="U79" i="20"/>
  <c r="T79" i="20"/>
  <c r="S79" i="20"/>
  <c r="E79" i="20"/>
  <c r="AF79" i="20" s="1"/>
  <c r="AD78" i="20"/>
  <c r="AC78" i="20"/>
  <c r="AB78" i="20"/>
  <c r="AA78" i="20"/>
  <c r="Z78" i="20"/>
  <c r="Y78" i="20"/>
  <c r="X78" i="20"/>
  <c r="W78" i="20"/>
  <c r="V78" i="20"/>
  <c r="U78" i="20"/>
  <c r="T78" i="20"/>
  <c r="S78" i="20"/>
  <c r="E78" i="20"/>
  <c r="AF78" i="20" s="1"/>
  <c r="AD77" i="20"/>
  <c r="AC77" i="20"/>
  <c r="AB77" i="20"/>
  <c r="AA77" i="20"/>
  <c r="Z77" i="20"/>
  <c r="Y77" i="20"/>
  <c r="X77" i="20"/>
  <c r="W77" i="20"/>
  <c r="V77" i="20"/>
  <c r="U77" i="20"/>
  <c r="T77" i="20"/>
  <c r="S77" i="20"/>
  <c r="E77" i="20"/>
  <c r="AF77" i="20" s="1"/>
  <c r="AD73" i="20"/>
  <c r="AC73" i="20"/>
  <c r="AB73" i="20"/>
  <c r="AA73" i="20"/>
  <c r="Z73" i="20"/>
  <c r="Y73" i="20"/>
  <c r="X73" i="20"/>
  <c r="W73" i="20"/>
  <c r="V73" i="20"/>
  <c r="U73" i="20"/>
  <c r="T73" i="20"/>
  <c r="S73" i="20"/>
  <c r="E73" i="20"/>
  <c r="AF73" i="20" s="1"/>
  <c r="AD72" i="20"/>
  <c r="AC72" i="20"/>
  <c r="AB72" i="20"/>
  <c r="AA72" i="20"/>
  <c r="Z72" i="20"/>
  <c r="Y72" i="20"/>
  <c r="X72" i="20"/>
  <c r="W72" i="20"/>
  <c r="V72" i="20"/>
  <c r="U72" i="20"/>
  <c r="T72" i="20"/>
  <c r="S72" i="20"/>
  <c r="E72" i="20"/>
  <c r="AF72" i="20" s="1"/>
  <c r="AD71" i="20"/>
  <c r="AC71" i="20"/>
  <c r="AB71" i="20"/>
  <c r="AA71" i="20"/>
  <c r="Z71" i="20"/>
  <c r="Y71" i="20"/>
  <c r="X71" i="20"/>
  <c r="W71" i="20"/>
  <c r="V71" i="20"/>
  <c r="U71" i="20"/>
  <c r="T71" i="20"/>
  <c r="S71" i="20"/>
  <c r="E71" i="20"/>
  <c r="AF71" i="20" s="1"/>
  <c r="AD70" i="20"/>
  <c r="AC70" i="20"/>
  <c r="AB70" i="20"/>
  <c r="AA70" i="20"/>
  <c r="Z70" i="20"/>
  <c r="Y70" i="20"/>
  <c r="X70" i="20"/>
  <c r="W70" i="20"/>
  <c r="V70" i="20"/>
  <c r="U70" i="20"/>
  <c r="T70" i="20"/>
  <c r="S70" i="20"/>
  <c r="E70" i="20"/>
  <c r="AF70" i="20" s="1"/>
  <c r="AD69" i="20"/>
  <c r="AC69" i="20"/>
  <c r="AB69" i="20"/>
  <c r="AA69" i="20"/>
  <c r="Z69" i="20"/>
  <c r="Y69" i="20"/>
  <c r="X69" i="20"/>
  <c r="W69" i="20"/>
  <c r="V69" i="20"/>
  <c r="U69" i="20"/>
  <c r="T69" i="20"/>
  <c r="S69" i="20"/>
  <c r="E69" i="20"/>
  <c r="AF69" i="20" s="1"/>
  <c r="AD68" i="20"/>
  <c r="AC68" i="20"/>
  <c r="AB68" i="20"/>
  <c r="AA68" i="20"/>
  <c r="Z68" i="20"/>
  <c r="Y68" i="20"/>
  <c r="X68" i="20"/>
  <c r="W68" i="20"/>
  <c r="V68" i="20"/>
  <c r="U68" i="20"/>
  <c r="T68" i="20"/>
  <c r="S68" i="20"/>
  <c r="E68" i="20"/>
  <c r="AF68" i="20" s="1"/>
  <c r="AD64" i="20"/>
  <c r="AC64" i="20"/>
  <c r="AB64" i="20"/>
  <c r="AA64" i="20"/>
  <c r="Z64" i="20"/>
  <c r="Y64" i="20"/>
  <c r="X64" i="20"/>
  <c r="W64" i="20"/>
  <c r="V64" i="20"/>
  <c r="U64" i="20"/>
  <c r="T64" i="20"/>
  <c r="S64" i="20"/>
  <c r="E64" i="20"/>
  <c r="AF64" i="20" s="1"/>
  <c r="AD63" i="20"/>
  <c r="AC63" i="20"/>
  <c r="AB63" i="20"/>
  <c r="AA63" i="20"/>
  <c r="Z63" i="20"/>
  <c r="Y63" i="20"/>
  <c r="X63" i="20"/>
  <c r="W63" i="20"/>
  <c r="V63" i="20"/>
  <c r="U63" i="20"/>
  <c r="T63" i="20"/>
  <c r="S63" i="20"/>
  <c r="E63" i="20"/>
  <c r="AF63" i="20" s="1"/>
  <c r="AD62" i="20"/>
  <c r="AC62" i="20"/>
  <c r="AB62" i="20"/>
  <c r="AA62" i="20"/>
  <c r="Z62" i="20"/>
  <c r="Y62" i="20"/>
  <c r="X62" i="20"/>
  <c r="W62" i="20"/>
  <c r="V62" i="20"/>
  <c r="U62" i="20"/>
  <c r="T62" i="20"/>
  <c r="S62" i="20"/>
  <c r="E62" i="20"/>
  <c r="AF62" i="20" s="1"/>
  <c r="AD61" i="20"/>
  <c r="AC61" i="20"/>
  <c r="AB61" i="20"/>
  <c r="AA61" i="20"/>
  <c r="Z61" i="20"/>
  <c r="Y61" i="20"/>
  <c r="X61" i="20"/>
  <c r="W61" i="20"/>
  <c r="V61" i="20"/>
  <c r="U61" i="20"/>
  <c r="T61" i="20"/>
  <c r="S61" i="20"/>
  <c r="E61" i="20"/>
  <c r="AF61" i="20" s="1"/>
  <c r="AD60" i="20"/>
  <c r="AC60" i="20"/>
  <c r="AB60" i="20"/>
  <c r="AA60" i="20"/>
  <c r="Z60" i="20"/>
  <c r="Y60" i="20"/>
  <c r="X60" i="20"/>
  <c r="W60" i="20"/>
  <c r="V60" i="20"/>
  <c r="U60" i="20"/>
  <c r="T60" i="20"/>
  <c r="S60" i="20"/>
  <c r="E60" i="20"/>
  <c r="AF60" i="20" s="1"/>
  <c r="AD59" i="20"/>
  <c r="AC59" i="20"/>
  <c r="AB59" i="20"/>
  <c r="AA59" i="20"/>
  <c r="Z59" i="20"/>
  <c r="Y59" i="20"/>
  <c r="X59" i="20"/>
  <c r="W59" i="20"/>
  <c r="V59" i="20"/>
  <c r="U59" i="20"/>
  <c r="T59" i="20"/>
  <c r="S59" i="20"/>
  <c r="E59" i="20"/>
  <c r="AF59" i="20" s="1"/>
  <c r="AD58" i="20"/>
  <c r="AC58" i="20"/>
  <c r="AB58" i="20"/>
  <c r="AA58" i="20"/>
  <c r="Z58" i="20"/>
  <c r="Y58" i="20"/>
  <c r="X58" i="20"/>
  <c r="W58" i="20"/>
  <c r="V58" i="20"/>
  <c r="U58" i="20"/>
  <c r="T58" i="20"/>
  <c r="S58" i="20"/>
  <c r="E58" i="20"/>
  <c r="AF58" i="20" s="1"/>
  <c r="AD57" i="20"/>
  <c r="AC57" i="20"/>
  <c r="AB57" i="20"/>
  <c r="AA57" i="20"/>
  <c r="Z57" i="20"/>
  <c r="Y57" i="20"/>
  <c r="X57" i="20"/>
  <c r="W57" i="20"/>
  <c r="V57" i="20"/>
  <c r="U57" i="20"/>
  <c r="T57" i="20"/>
  <c r="S57" i="20"/>
  <c r="E57" i="20"/>
  <c r="AF57" i="20" s="1"/>
  <c r="AD56" i="20"/>
  <c r="AC56" i="20"/>
  <c r="AB56" i="20"/>
  <c r="AA56" i="20"/>
  <c r="Z56" i="20"/>
  <c r="Y56" i="20"/>
  <c r="X56" i="20"/>
  <c r="W56" i="20"/>
  <c r="V56" i="20"/>
  <c r="U56" i="20"/>
  <c r="T56" i="20"/>
  <c r="S56" i="20"/>
  <c r="E56" i="20"/>
  <c r="AF56" i="20" s="1"/>
  <c r="AD55" i="20"/>
  <c r="AC55" i="20"/>
  <c r="AB55" i="20"/>
  <c r="AA55" i="20"/>
  <c r="Z55" i="20"/>
  <c r="Y55" i="20"/>
  <c r="X55" i="20"/>
  <c r="W55" i="20"/>
  <c r="V55" i="20"/>
  <c r="U55" i="20"/>
  <c r="T55" i="20"/>
  <c r="S55" i="20"/>
  <c r="E55" i="20"/>
  <c r="AF55" i="20" s="1"/>
  <c r="AD54" i="20"/>
  <c r="AC54" i="20"/>
  <c r="AB54" i="20"/>
  <c r="AA54" i="20"/>
  <c r="Z54" i="20"/>
  <c r="Y54" i="20"/>
  <c r="X54" i="20"/>
  <c r="W54" i="20"/>
  <c r="V54" i="20"/>
  <c r="U54" i="20"/>
  <c r="T54" i="20"/>
  <c r="S54" i="20"/>
  <c r="E54" i="20"/>
  <c r="AD50" i="20"/>
  <c r="AC50" i="20"/>
  <c r="AB50" i="20"/>
  <c r="AA50" i="20"/>
  <c r="Z50" i="20"/>
  <c r="Y50" i="20"/>
  <c r="X50" i="20"/>
  <c r="W50" i="20"/>
  <c r="V50" i="20"/>
  <c r="U50" i="20"/>
  <c r="T50" i="20"/>
  <c r="S50" i="20"/>
  <c r="E50" i="20"/>
  <c r="AF50" i="20" s="1"/>
  <c r="AD49" i="20"/>
  <c r="AC49" i="20"/>
  <c r="AB49" i="20"/>
  <c r="AA49" i="20"/>
  <c r="Z49" i="20"/>
  <c r="Y49" i="20"/>
  <c r="X49" i="20"/>
  <c r="W49" i="20"/>
  <c r="V49" i="20"/>
  <c r="U49" i="20"/>
  <c r="T49" i="20"/>
  <c r="S49" i="20"/>
  <c r="E49" i="20"/>
  <c r="AF49" i="20" s="1"/>
  <c r="AD48" i="20"/>
  <c r="AC48" i="20"/>
  <c r="AB48" i="20"/>
  <c r="AA48" i="20"/>
  <c r="Z48" i="20"/>
  <c r="Y48" i="20"/>
  <c r="X48" i="20"/>
  <c r="W48" i="20"/>
  <c r="V48" i="20"/>
  <c r="U48" i="20"/>
  <c r="T48" i="20"/>
  <c r="S48" i="20"/>
  <c r="E48" i="20"/>
  <c r="AF48" i="20" s="1"/>
  <c r="AD47" i="20"/>
  <c r="AC47" i="20"/>
  <c r="AB47" i="20"/>
  <c r="AA47" i="20"/>
  <c r="Z47" i="20"/>
  <c r="Y47" i="20"/>
  <c r="X47" i="20"/>
  <c r="W47" i="20"/>
  <c r="V47" i="20"/>
  <c r="U47" i="20"/>
  <c r="T47" i="20"/>
  <c r="S47" i="20"/>
  <c r="E47" i="20"/>
  <c r="AF47" i="20" s="1"/>
  <c r="AD46" i="20"/>
  <c r="AC46" i="20"/>
  <c r="AB46" i="20"/>
  <c r="AA46" i="20"/>
  <c r="Z46" i="20"/>
  <c r="Y46" i="20"/>
  <c r="X46" i="20"/>
  <c r="W46" i="20"/>
  <c r="V46" i="20"/>
  <c r="U46" i="20"/>
  <c r="T46" i="20"/>
  <c r="S46" i="20"/>
  <c r="E46" i="20"/>
  <c r="AF46" i="20" s="1"/>
  <c r="AD45" i="20"/>
  <c r="AC45" i="20"/>
  <c r="AB45" i="20"/>
  <c r="AA45" i="20"/>
  <c r="Z45" i="20"/>
  <c r="Y45" i="20"/>
  <c r="X45" i="20"/>
  <c r="W45" i="20"/>
  <c r="V45" i="20"/>
  <c r="U45" i="20"/>
  <c r="T45" i="20"/>
  <c r="S45" i="20"/>
  <c r="E45" i="20"/>
  <c r="AF45" i="20" s="1"/>
  <c r="AD44" i="20"/>
  <c r="AC44" i="20"/>
  <c r="AB44" i="20"/>
  <c r="AA44" i="20"/>
  <c r="Z44" i="20"/>
  <c r="Y44" i="20"/>
  <c r="X44" i="20"/>
  <c r="W44" i="20"/>
  <c r="V44" i="20"/>
  <c r="U44" i="20"/>
  <c r="T44" i="20"/>
  <c r="S44" i="20"/>
  <c r="E44" i="20"/>
  <c r="AD40" i="20"/>
  <c r="AC40" i="20"/>
  <c r="AB40" i="20"/>
  <c r="AA40" i="20"/>
  <c r="Z40" i="20"/>
  <c r="Y40" i="20"/>
  <c r="X40" i="20"/>
  <c r="W40" i="20"/>
  <c r="V40" i="20"/>
  <c r="U40" i="20"/>
  <c r="T40" i="20"/>
  <c r="S40" i="20"/>
  <c r="E40" i="20"/>
  <c r="AF40" i="20" s="1"/>
  <c r="AF39" i="20"/>
  <c r="AD39" i="20"/>
  <c r="AC39" i="20"/>
  <c r="AB39" i="20"/>
  <c r="AA39" i="20"/>
  <c r="Z39" i="20"/>
  <c r="Y39" i="20"/>
  <c r="X39" i="20"/>
  <c r="W39" i="20"/>
  <c r="V39" i="20"/>
  <c r="U39" i="20"/>
  <c r="T39" i="20"/>
  <c r="S39" i="20"/>
  <c r="AE39" i="20" s="1"/>
  <c r="AG39" i="20" s="1"/>
  <c r="E39" i="20"/>
  <c r="AD38" i="20"/>
  <c r="AC38" i="20"/>
  <c r="AB38" i="20"/>
  <c r="AA38" i="20"/>
  <c r="Z38" i="20"/>
  <c r="Y38" i="20"/>
  <c r="X38" i="20"/>
  <c r="W38" i="20"/>
  <c r="V38" i="20"/>
  <c r="U38" i="20"/>
  <c r="T38" i="20"/>
  <c r="S38" i="20"/>
  <c r="E38" i="20"/>
  <c r="AD34" i="20"/>
  <c r="AC34" i="20"/>
  <c r="AB34" i="20"/>
  <c r="AA34" i="20"/>
  <c r="Z34" i="20"/>
  <c r="Y34" i="20"/>
  <c r="X34" i="20"/>
  <c r="W34" i="20"/>
  <c r="V34" i="20"/>
  <c r="U34" i="20"/>
  <c r="T34" i="20"/>
  <c r="S34" i="20"/>
  <c r="E34" i="20"/>
  <c r="AF34" i="20" s="1"/>
  <c r="AD33" i="20"/>
  <c r="AC33" i="20"/>
  <c r="AB33" i="20"/>
  <c r="AA33" i="20"/>
  <c r="Z33" i="20"/>
  <c r="Y33" i="20"/>
  <c r="X33" i="20"/>
  <c r="W33" i="20"/>
  <c r="V33" i="20"/>
  <c r="U33" i="20"/>
  <c r="T33" i="20"/>
  <c r="S33" i="20"/>
  <c r="E33" i="20"/>
  <c r="AF33" i="20" s="1"/>
  <c r="AD32" i="20"/>
  <c r="AC32" i="20"/>
  <c r="AB32" i="20"/>
  <c r="AA32" i="20"/>
  <c r="Z32" i="20"/>
  <c r="Y32" i="20"/>
  <c r="X32" i="20"/>
  <c r="W32" i="20"/>
  <c r="V32" i="20"/>
  <c r="U32" i="20"/>
  <c r="T32" i="20"/>
  <c r="S32" i="20"/>
  <c r="AE32" i="20" s="1"/>
  <c r="AG32" i="20" s="1"/>
  <c r="E32" i="20"/>
  <c r="AF32" i="20" s="1"/>
  <c r="AD31" i="20"/>
  <c r="AC31" i="20"/>
  <c r="AB31" i="20"/>
  <c r="AA31" i="20"/>
  <c r="Z31" i="20"/>
  <c r="Y31" i="20"/>
  <c r="X31" i="20"/>
  <c r="W31" i="20"/>
  <c r="V31" i="20"/>
  <c r="U31" i="20"/>
  <c r="T31" i="20"/>
  <c r="S31" i="20"/>
  <c r="E31" i="20"/>
  <c r="AF31" i="20" s="1"/>
  <c r="AD30" i="20"/>
  <c r="AC30" i="20"/>
  <c r="AB30" i="20"/>
  <c r="AA30" i="20"/>
  <c r="Z30" i="20"/>
  <c r="Y30" i="20"/>
  <c r="X30" i="20"/>
  <c r="W30" i="20"/>
  <c r="V30" i="20"/>
  <c r="U30" i="20"/>
  <c r="T30" i="20"/>
  <c r="S30" i="20"/>
  <c r="E30" i="20"/>
  <c r="AF30" i="20" s="1"/>
  <c r="AD29" i="20"/>
  <c r="AC29" i="20"/>
  <c r="AB29" i="20"/>
  <c r="AA29" i="20"/>
  <c r="Z29" i="20"/>
  <c r="Y29" i="20"/>
  <c r="X29" i="20"/>
  <c r="W29" i="20"/>
  <c r="V29" i="20"/>
  <c r="U29" i="20"/>
  <c r="T29" i="20"/>
  <c r="S29" i="20"/>
  <c r="E29" i="20"/>
  <c r="AF29" i="20" s="1"/>
  <c r="AD28" i="20"/>
  <c r="AC28" i="20"/>
  <c r="AB28" i="20"/>
  <c r="AA28" i="20"/>
  <c r="Z28" i="20"/>
  <c r="Y28" i="20"/>
  <c r="X28" i="20"/>
  <c r="W28" i="20"/>
  <c r="V28" i="20"/>
  <c r="U28" i="20"/>
  <c r="T28" i="20"/>
  <c r="S28" i="20"/>
  <c r="AE28" i="20" s="1"/>
  <c r="AG28" i="20" s="1"/>
  <c r="E28" i="20"/>
  <c r="AF28" i="20" s="1"/>
  <c r="AD27" i="20"/>
  <c r="AC27" i="20"/>
  <c r="AB27" i="20"/>
  <c r="AA27" i="20"/>
  <c r="Z27" i="20"/>
  <c r="Y27" i="20"/>
  <c r="X27" i="20"/>
  <c r="W27" i="20"/>
  <c r="V27" i="20"/>
  <c r="U27" i="20"/>
  <c r="T27" i="20"/>
  <c r="S27" i="20"/>
  <c r="E27" i="20"/>
  <c r="AF27" i="20" s="1"/>
  <c r="AD23" i="20"/>
  <c r="AC23" i="20"/>
  <c r="AB23" i="20"/>
  <c r="AA23" i="20"/>
  <c r="Z23" i="20"/>
  <c r="Y23" i="20"/>
  <c r="X23" i="20"/>
  <c r="W23" i="20"/>
  <c r="V23" i="20"/>
  <c r="U23" i="20"/>
  <c r="T23" i="20"/>
  <c r="S23" i="20"/>
  <c r="E23" i="20"/>
  <c r="AF23" i="20" s="1"/>
  <c r="AF22" i="20"/>
  <c r="AD22" i="20"/>
  <c r="AC22" i="20"/>
  <c r="AB22" i="20"/>
  <c r="AA22" i="20"/>
  <c r="Z22" i="20"/>
  <c r="Y22" i="20"/>
  <c r="X22" i="20"/>
  <c r="W22" i="20"/>
  <c r="V22" i="20"/>
  <c r="U22" i="20"/>
  <c r="T22" i="20"/>
  <c r="S22" i="20"/>
  <c r="AE22" i="20" s="1"/>
  <c r="AG22" i="20" s="1"/>
  <c r="E22" i="20"/>
  <c r="AD21" i="20"/>
  <c r="AC21" i="20"/>
  <c r="AB21" i="20"/>
  <c r="AA21" i="20"/>
  <c r="Z21" i="20"/>
  <c r="Y21" i="20"/>
  <c r="X21" i="20"/>
  <c r="W21" i="20"/>
  <c r="V21" i="20"/>
  <c r="U21" i="20"/>
  <c r="T21" i="20"/>
  <c r="S21" i="20"/>
  <c r="E21" i="20"/>
  <c r="AF21" i="20" s="1"/>
  <c r="AD20" i="20"/>
  <c r="AC20" i="20"/>
  <c r="AB20" i="20"/>
  <c r="AA20" i="20"/>
  <c r="Z20" i="20"/>
  <c r="Y20" i="20"/>
  <c r="X20" i="20"/>
  <c r="W20" i="20"/>
  <c r="V20" i="20"/>
  <c r="U20" i="20"/>
  <c r="T20" i="20"/>
  <c r="S20" i="20"/>
  <c r="E20" i="20"/>
  <c r="AF20" i="20" s="1"/>
  <c r="AD19" i="20"/>
  <c r="AC19" i="20"/>
  <c r="AB19" i="20"/>
  <c r="AA19" i="20"/>
  <c r="Z19" i="20"/>
  <c r="Y19" i="20"/>
  <c r="X19" i="20"/>
  <c r="W19" i="20"/>
  <c r="V19" i="20"/>
  <c r="U19" i="20"/>
  <c r="T19" i="20"/>
  <c r="S19" i="20"/>
  <c r="E19" i="20"/>
  <c r="AF19" i="20" s="1"/>
  <c r="AD18" i="20"/>
  <c r="AC18" i="20"/>
  <c r="AB18" i="20"/>
  <c r="AA18" i="20"/>
  <c r="Z18" i="20"/>
  <c r="Y18" i="20"/>
  <c r="X18" i="20"/>
  <c r="W18" i="20"/>
  <c r="V18" i="20"/>
  <c r="U18" i="20"/>
  <c r="T18" i="20"/>
  <c r="S18" i="20"/>
  <c r="E18" i="20"/>
  <c r="AF18" i="20" s="1"/>
  <c r="AD17" i="20"/>
  <c r="AC17" i="20"/>
  <c r="AB17" i="20"/>
  <c r="AA17" i="20"/>
  <c r="Z17" i="20"/>
  <c r="Y17" i="20"/>
  <c r="X17" i="20"/>
  <c r="W17" i="20"/>
  <c r="V17" i="20"/>
  <c r="U17" i="20"/>
  <c r="T17" i="20"/>
  <c r="S17" i="20"/>
  <c r="E17" i="20"/>
  <c r="AF17" i="20" s="1"/>
  <c r="AD16" i="20"/>
  <c r="AC16" i="20"/>
  <c r="AB16" i="20"/>
  <c r="AA16" i="20"/>
  <c r="Z16" i="20"/>
  <c r="Y16" i="20"/>
  <c r="X16" i="20"/>
  <c r="W16" i="20"/>
  <c r="V16" i="20"/>
  <c r="U16" i="20"/>
  <c r="T16" i="20"/>
  <c r="S16" i="20"/>
  <c r="E16" i="20"/>
  <c r="AF16" i="20" s="1"/>
  <c r="AD12" i="20"/>
  <c r="AC12" i="20"/>
  <c r="AB12" i="20"/>
  <c r="AA12" i="20"/>
  <c r="Z12" i="20"/>
  <c r="Y12" i="20"/>
  <c r="X12" i="20"/>
  <c r="W12" i="20"/>
  <c r="V12" i="20"/>
  <c r="U12" i="20"/>
  <c r="T12" i="20"/>
  <c r="S12" i="20"/>
  <c r="E12" i="20"/>
  <c r="AF12" i="20" s="1"/>
  <c r="AF13" i="20" s="1"/>
  <c r="AD8" i="20"/>
  <c r="AC8" i="20"/>
  <c r="AB8" i="20"/>
  <c r="AA8" i="20"/>
  <c r="Z8" i="20"/>
  <c r="Y8" i="20"/>
  <c r="X8" i="20"/>
  <c r="W8" i="20"/>
  <c r="V8" i="20"/>
  <c r="U8" i="20"/>
  <c r="T8" i="20"/>
  <c r="S8" i="20"/>
  <c r="E8" i="20"/>
  <c r="C9" i="20" s="1"/>
  <c r="E9" i="20" s="1"/>
  <c r="C65" i="20" l="1"/>
  <c r="E65" i="20" s="1"/>
  <c r="AE69" i="20"/>
  <c r="AG69" i="20" s="1"/>
  <c r="C99" i="20"/>
  <c r="E99" i="20" s="1"/>
  <c r="AE17" i="20"/>
  <c r="AG17" i="20" s="1"/>
  <c r="AE20" i="20"/>
  <c r="AG20" i="20" s="1"/>
  <c r="AE29" i="20"/>
  <c r="AG29" i="20" s="1"/>
  <c r="AE33" i="20"/>
  <c r="AG33" i="20" s="1"/>
  <c r="AE45" i="20"/>
  <c r="AG45" i="20" s="1"/>
  <c r="AE54" i="20"/>
  <c r="AG54" i="20" s="1"/>
  <c r="AE58" i="20"/>
  <c r="AG58" i="20" s="1"/>
  <c r="AE60" i="20"/>
  <c r="AG60" i="20" s="1"/>
  <c r="AE62" i="20"/>
  <c r="AG62" i="20" s="1"/>
  <c r="AE64" i="20"/>
  <c r="AG64" i="20" s="1"/>
  <c r="AE70" i="20"/>
  <c r="AG70" i="20" s="1"/>
  <c r="AE90" i="20"/>
  <c r="AG90" i="20" s="1"/>
  <c r="AE103" i="20"/>
  <c r="AG103" i="20" s="1"/>
  <c r="AE107" i="20"/>
  <c r="AG107" i="20" s="1"/>
  <c r="AE111" i="20"/>
  <c r="AG111" i="20" s="1"/>
  <c r="AE113" i="20"/>
  <c r="AG113" i="20" s="1"/>
  <c r="AE117" i="20"/>
  <c r="AG117" i="20" s="1"/>
  <c r="AE121" i="20"/>
  <c r="AG121" i="20" s="1"/>
  <c r="AE18" i="20"/>
  <c r="AG18" i="20" s="1"/>
  <c r="AE21" i="20"/>
  <c r="AG21" i="20" s="1"/>
  <c r="C51" i="20"/>
  <c r="E51" i="20" s="1"/>
  <c r="C126" i="20"/>
  <c r="E126" i="20" s="1"/>
  <c r="AE73" i="20"/>
  <c r="AG73" i="20" s="1"/>
  <c r="AE12" i="20"/>
  <c r="AG12" i="20" s="1"/>
  <c r="AG13" i="20" s="1"/>
  <c r="AH13" i="20" s="1"/>
  <c r="C13" i="20"/>
  <c r="E13" i="20" s="1"/>
  <c r="AE49" i="20"/>
  <c r="AG49" i="20" s="1"/>
  <c r="AF54" i="20"/>
  <c r="AF65" i="20" s="1"/>
  <c r="AF88" i="20"/>
  <c r="AE94" i="20"/>
  <c r="AG94" i="20" s="1"/>
  <c r="AE98" i="20"/>
  <c r="AG98" i="20" s="1"/>
  <c r="AE105" i="20"/>
  <c r="AG105" i="20" s="1"/>
  <c r="AE109" i="20"/>
  <c r="AG109" i="20" s="1"/>
  <c r="AE115" i="20"/>
  <c r="AG115" i="20" s="1"/>
  <c r="AE119" i="20"/>
  <c r="AG119" i="20" s="1"/>
  <c r="AE123" i="20"/>
  <c r="AG123" i="20" s="1"/>
  <c r="AE125" i="20"/>
  <c r="AG125" i="20" s="1"/>
  <c r="AE30" i="20"/>
  <c r="AG30" i="20" s="1"/>
  <c r="AE71" i="20"/>
  <c r="AG71" i="20" s="1"/>
  <c r="AE16" i="20"/>
  <c r="AG16" i="20" s="1"/>
  <c r="AE27" i="20"/>
  <c r="AG27" i="20" s="1"/>
  <c r="AG35" i="20" s="1"/>
  <c r="AH35" i="20" s="1"/>
  <c r="AF44" i="20"/>
  <c r="AF51" i="20" s="1"/>
  <c r="AE46" i="20"/>
  <c r="AG46" i="20" s="1"/>
  <c r="AE50" i="20"/>
  <c r="AG50" i="20" s="1"/>
  <c r="AE55" i="20"/>
  <c r="AG55" i="20" s="1"/>
  <c r="AE57" i="20"/>
  <c r="AG57" i="20" s="1"/>
  <c r="AG65" i="20" s="1"/>
  <c r="AE59" i="20"/>
  <c r="AG59" i="20" s="1"/>
  <c r="AE61" i="20"/>
  <c r="AG61" i="20" s="1"/>
  <c r="AE63" i="20"/>
  <c r="AG63" i="20" s="1"/>
  <c r="AE68" i="20"/>
  <c r="AG68" i="20" s="1"/>
  <c r="AG74" i="20" s="1"/>
  <c r="AE72" i="20"/>
  <c r="AG72" i="20" s="1"/>
  <c r="AE89" i="20"/>
  <c r="AG89" i="20" s="1"/>
  <c r="AE93" i="20"/>
  <c r="AG93" i="20" s="1"/>
  <c r="AE97" i="20"/>
  <c r="AG97" i="20" s="1"/>
  <c r="AE102" i="20"/>
  <c r="AG102" i="20" s="1"/>
  <c r="AF102" i="20"/>
  <c r="AF126" i="20" s="1"/>
  <c r="AE106" i="20"/>
  <c r="AG106" i="20" s="1"/>
  <c r="AE108" i="20"/>
  <c r="AG108" i="20" s="1"/>
  <c r="AE110" i="20"/>
  <c r="AG110" i="20" s="1"/>
  <c r="AE112" i="20"/>
  <c r="AG112" i="20" s="1"/>
  <c r="AE114" i="20"/>
  <c r="AG114" i="20" s="1"/>
  <c r="AE116" i="20"/>
  <c r="AG116" i="20" s="1"/>
  <c r="AE118" i="20"/>
  <c r="AG118" i="20" s="1"/>
  <c r="AE122" i="20"/>
  <c r="AG122" i="20" s="1"/>
  <c r="AE124" i="20"/>
  <c r="AG124" i="20" s="1"/>
  <c r="AE129" i="20"/>
  <c r="AG129" i="20" s="1"/>
  <c r="AG131" i="20" s="1"/>
  <c r="AE8" i="20"/>
  <c r="AG8" i="20" s="1"/>
  <c r="AG9" i="20" s="1"/>
  <c r="AF8" i="20"/>
  <c r="AF9" i="20" s="1"/>
  <c r="AF24" i="20"/>
  <c r="AE23" i="20"/>
  <c r="AG23" i="20" s="1"/>
  <c r="C24" i="20"/>
  <c r="E24" i="20" s="1"/>
  <c r="AE31" i="20"/>
  <c r="AG31" i="20" s="1"/>
  <c r="AF99" i="20"/>
  <c r="AE130" i="20"/>
  <c r="AG130" i="20" s="1"/>
  <c r="C41" i="20"/>
  <c r="E41" i="20" s="1"/>
  <c r="AF38" i="20"/>
  <c r="AF41" i="20" s="1"/>
  <c r="AE19" i="20"/>
  <c r="AG19" i="20" s="1"/>
  <c r="AF35" i="20"/>
  <c r="AE34" i="20"/>
  <c r="AG34" i="20" s="1"/>
  <c r="C35" i="20"/>
  <c r="E35" i="20" s="1"/>
  <c r="AE56" i="20"/>
  <c r="AG56" i="20" s="1"/>
  <c r="AE104" i="20"/>
  <c r="AG104" i="20" s="1"/>
  <c r="AE120" i="20"/>
  <c r="AG120" i="20" s="1"/>
  <c r="AE44" i="20"/>
  <c r="AG44" i="20" s="1"/>
  <c r="AE48" i="20"/>
  <c r="AG48" i="20" s="1"/>
  <c r="AF85" i="20"/>
  <c r="C85" i="20"/>
  <c r="E85" i="20" s="1"/>
  <c r="AE88" i="20"/>
  <c r="AG88" i="20" s="1"/>
  <c r="AE92" i="20"/>
  <c r="AG92" i="20" s="1"/>
  <c r="AE96" i="20"/>
  <c r="AG96" i="20" s="1"/>
  <c r="AF131" i="20"/>
  <c r="C131" i="20"/>
  <c r="AE38" i="20"/>
  <c r="AG38" i="20" s="1"/>
  <c r="AE78" i="20"/>
  <c r="AG78" i="20" s="1"/>
  <c r="AE80" i="20"/>
  <c r="AG80" i="20" s="1"/>
  <c r="AE82" i="20"/>
  <c r="AG82" i="20" s="1"/>
  <c r="AE84" i="20"/>
  <c r="AG84" i="20" s="1"/>
  <c r="AE40" i="20"/>
  <c r="AG40" i="20" s="1"/>
  <c r="AE47" i="20"/>
  <c r="AG47" i="20" s="1"/>
  <c r="AF74" i="20"/>
  <c r="C74" i="20"/>
  <c r="E74" i="20" s="1"/>
  <c r="AE77" i="20"/>
  <c r="AG77" i="20" s="1"/>
  <c r="AE79" i="20"/>
  <c r="AG79" i="20" s="1"/>
  <c r="AE81" i="20"/>
  <c r="AG81" i="20" s="1"/>
  <c r="AE83" i="20"/>
  <c r="AG83" i="20" s="1"/>
  <c r="AE91" i="20"/>
  <c r="AG91" i="20" s="1"/>
  <c r="AE95" i="20"/>
  <c r="AG95" i="20" s="1"/>
  <c r="AG126" i="20" l="1"/>
  <c r="AH126" i="20" s="1"/>
  <c r="AG24" i="20"/>
  <c r="AH24" i="20" s="1"/>
  <c r="AH9" i="20"/>
  <c r="AF132" i="20"/>
  <c r="AH131" i="20"/>
  <c r="AH65" i="20"/>
  <c r="AG41" i="20"/>
  <c r="AH41" i="20" s="1"/>
  <c r="AH74" i="20"/>
  <c r="AG85" i="20"/>
  <c r="AH85" i="20" s="1"/>
  <c r="F132" i="20"/>
  <c r="E132" i="20" s="1"/>
  <c r="E131" i="20"/>
  <c r="C132" i="20"/>
  <c r="AG99" i="20"/>
  <c r="AH99" i="20" s="1"/>
  <c r="AG51" i="20"/>
  <c r="AH51" i="20" s="1"/>
  <c r="AG132" i="20" l="1"/>
  <c r="AH132" i="20" s="1"/>
  <c r="E64" i="18" l="1"/>
  <c r="N63" i="18"/>
  <c r="K63" i="18"/>
  <c r="G63" i="18"/>
  <c r="H63" i="18"/>
  <c r="P62" i="18"/>
  <c r="Q62" i="18"/>
  <c r="G62" i="18"/>
  <c r="H62" i="18"/>
  <c r="P61" i="18"/>
  <c r="Q61" i="18"/>
  <c r="G61" i="18"/>
  <c r="H61" i="18"/>
  <c r="H64" i="18"/>
  <c r="P60" i="18"/>
  <c r="Q60" i="18"/>
  <c r="P59" i="18"/>
  <c r="Q59" i="18"/>
  <c r="P58" i="18"/>
  <c r="Q58" i="18"/>
  <c r="P57" i="18"/>
  <c r="Q57" i="18"/>
  <c r="P56" i="18"/>
  <c r="Q56" i="18"/>
  <c r="Q63" i="18"/>
  <c r="P55" i="18"/>
  <c r="Q55" i="18"/>
  <c r="E55" i="18"/>
  <c r="B55" i="18"/>
  <c r="G54" i="18"/>
  <c r="H54" i="18"/>
  <c r="G53" i="18"/>
  <c r="H53" i="18"/>
  <c r="G52" i="18"/>
  <c r="H52" i="18"/>
  <c r="G51" i="18"/>
  <c r="H51" i="18"/>
  <c r="G50" i="18"/>
  <c r="H50" i="18"/>
  <c r="N49" i="18"/>
  <c r="K49" i="18"/>
  <c r="G49" i="18"/>
  <c r="H49" i="18"/>
  <c r="P48" i="18"/>
  <c r="Q48" i="18"/>
  <c r="G48" i="18"/>
  <c r="H48" i="18"/>
  <c r="P47" i="18"/>
  <c r="Q47" i="18"/>
  <c r="G47" i="18"/>
  <c r="H47" i="18"/>
  <c r="P46" i="18"/>
  <c r="Q46" i="18"/>
  <c r="P45" i="18"/>
  <c r="Q45" i="18"/>
  <c r="P44" i="18"/>
  <c r="Q44" i="18"/>
  <c r="P43" i="18"/>
  <c r="Q43" i="18"/>
  <c r="P42" i="18"/>
  <c r="Q42" i="18"/>
  <c r="Q41" i="18"/>
  <c r="P41" i="18"/>
  <c r="E41" i="18"/>
  <c r="B41" i="18"/>
  <c r="P40" i="18"/>
  <c r="Q40" i="18"/>
  <c r="Q49" i="18"/>
  <c r="G40" i="18"/>
  <c r="H40" i="18"/>
  <c r="G39" i="18"/>
  <c r="H39" i="18"/>
  <c r="G38" i="18"/>
  <c r="H38" i="18"/>
  <c r="G37" i="18"/>
  <c r="H37" i="18"/>
  <c r="G36" i="18"/>
  <c r="H36" i="18"/>
  <c r="G35" i="18"/>
  <c r="H35" i="18"/>
  <c r="N34" i="18"/>
  <c r="H34" i="18"/>
  <c r="G34" i="18"/>
  <c r="Q33" i="18"/>
  <c r="P33" i="18"/>
  <c r="G33" i="18"/>
  <c r="H33" i="18"/>
  <c r="H41" i="18"/>
  <c r="P32" i="18"/>
  <c r="Q32" i="18"/>
  <c r="Q34" i="18"/>
  <c r="E27" i="18"/>
  <c r="B27" i="18"/>
  <c r="N26" i="18"/>
  <c r="K26" i="18"/>
  <c r="H26" i="18"/>
  <c r="G26" i="18"/>
  <c r="Q25" i="18"/>
  <c r="P25" i="18"/>
  <c r="H25" i="18"/>
  <c r="G25" i="18"/>
  <c r="Q24" i="18"/>
  <c r="P24" i="18"/>
  <c r="H24" i="18"/>
  <c r="G24" i="18"/>
  <c r="Q23" i="18"/>
  <c r="P23" i="18"/>
  <c r="H23" i="18"/>
  <c r="G23" i="18"/>
  <c r="Q22" i="18"/>
  <c r="P22" i="18"/>
  <c r="H22" i="18"/>
  <c r="G22" i="18"/>
  <c r="Q21" i="18"/>
  <c r="P21" i="18"/>
  <c r="H21" i="18"/>
  <c r="G21" i="18"/>
  <c r="Q20" i="18"/>
  <c r="P20" i="18"/>
  <c r="H20" i="18"/>
  <c r="G20" i="18"/>
  <c r="Q19" i="18"/>
  <c r="P19" i="18"/>
  <c r="G19" i="18"/>
  <c r="H19" i="18"/>
  <c r="H27" i="18"/>
  <c r="P18" i="18"/>
  <c r="Q18" i="18"/>
  <c r="Q26" i="18"/>
  <c r="E13" i="18"/>
  <c r="E14" i="18"/>
  <c r="E28" i="18"/>
  <c r="B13" i="18"/>
  <c r="N12" i="18"/>
  <c r="K12" i="18"/>
  <c r="H12" i="18"/>
  <c r="G12" i="18"/>
  <c r="Q11" i="18"/>
  <c r="P11" i="18"/>
  <c r="G11" i="18"/>
  <c r="H11" i="18"/>
  <c r="Q10" i="18"/>
  <c r="P10" i="18"/>
  <c r="G10" i="18"/>
  <c r="H10" i="18"/>
  <c r="Q9" i="18"/>
  <c r="P9" i="18"/>
  <c r="G9" i="18"/>
  <c r="H9" i="18"/>
  <c r="Q8" i="18"/>
  <c r="P8" i="18"/>
  <c r="G8" i="18"/>
  <c r="H8" i="18"/>
  <c r="Q7" i="18"/>
  <c r="P7" i="18"/>
  <c r="G7" i="18"/>
  <c r="H7" i="18"/>
  <c r="Q6" i="18"/>
  <c r="P6" i="18"/>
  <c r="G6" i="18"/>
  <c r="H6" i="18"/>
  <c r="Q5" i="18"/>
  <c r="P5" i="18"/>
  <c r="G5" i="18"/>
  <c r="H5" i="18"/>
  <c r="P4" i="18"/>
  <c r="Q4" i="18"/>
  <c r="Q12" i="18"/>
  <c r="G4" i="18"/>
  <c r="H4" i="18"/>
  <c r="I111" i="13"/>
  <c r="H111" i="13"/>
  <c r="H118" i="13" s="1"/>
  <c r="G111" i="13"/>
  <c r="I96" i="13"/>
  <c r="H96" i="13"/>
  <c r="G96" i="13"/>
  <c r="I79" i="13"/>
  <c r="H79" i="13"/>
  <c r="G79" i="13"/>
  <c r="H62" i="13"/>
  <c r="G62" i="13"/>
  <c r="I54" i="13"/>
  <c r="I52" i="13"/>
  <c r="I50" i="13"/>
  <c r="I48" i="13"/>
  <c r="H43" i="13"/>
  <c r="G43" i="13"/>
  <c r="I41" i="13"/>
  <c r="I39" i="13"/>
  <c r="I37" i="13"/>
  <c r="I35" i="13"/>
  <c r="I33" i="13"/>
  <c r="I31" i="13"/>
  <c r="I29" i="13"/>
  <c r="I27" i="13"/>
  <c r="H22" i="13"/>
  <c r="G22" i="13"/>
  <c r="I20" i="13"/>
  <c r="I18" i="13"/>
  <c r="I16" i="13"/>
  <c r="I14" i="13"/>
  <c r="I10" i="13"/>
  <c r="I49" i="12"/>
  <c r="J34" i="12"/>
  <c r="L33" i="12"/>
  <c r="M33" i="12"/>
  <c r="L32" i="12"/>
  <c r="M32" i="12"/>
  <c r="M34" i="12"/>
  <c r="K34" i="12"/>
  <c r="E63" i="12"/>
  <c r="F63" i="12"/>
  <c r="E62" i="12"/>
  <c r="F62" i="12"/>
  <c r="E61" i="12"/>
  <c r="F61" i="12"/>
  <c r="L61" i="12"/>
  <c r="M61" i="12"/>
  <c r="L57" i="12"/>
  <c r="M57" i="12"/>
  <c r="L58" i="12"/>
  <c r="M58" i="12"/>
  <c r="L59" i="12"/>
  <c r="M59" i="12"/>
  <c r="L60" i="12"/>
  <c r="M60" i="12"/>
  <c r="L62" i="12"/>
  <c r="M62" i="12"/>
  <c r="L56" i="12"/>
  <c r="M56" i="12"/>
  <c r="L55" i="12"/>
  <c r="M55" i="12"/>
  <c r="M63" i="12"/>
  <c r="L47" i="12"/>
  <c r="M47" i="12"/>
  <c r="L42" i="12"/>
  <c r="M42" i="12"/>
  <c r="L43" i="12"/>
  <c r="M43" i="12"/>
  <c r="L44" i="12"/>
  <c r="M44" i="12"/>
  <c r="L45" i="12"/>
  <c r="M45" i="12"/>
  <c r="L46" i="12"/>
  <c r="M46" i="12"/>
  <c r="L48" i="12"/>
  <c r="M48" i="12"/>
  <c r="L41" i="12"/>
  <c r="M41" i="12"/>
  <c r="L40" i="12"/>
  <c r="M40" i="12"/>
  <c r="M49" i="12"/>
  <c r="K49" i="12"/>
  <c r="L21" i="12"/>
  <c r="M21" i="12"/>
  <c r="L22" i="12"/>
  <c r="M22" i="12"/>
  <c r="L23" i="12"/>
  <c r="M23" i="12"/>
  <c r="L24" i="12"/>
  <c r="M24" i="12"/>
  <c r="L25" i="12"/>
  <c r="M25" i="12"/>
  <c r="L20" i="12"/>
  <c r="M20" i="12"/>
  <c r="L19" i="12"/>
  <c r="M19" i="12"/>
  <c r="L18" i="12"/>
  <c r="M18" i="12"/>
  <c r="M26" i="12"/>
  <c r="L6" i="12"/>
  <c r="M6" i="12"/>
  <c r="L7" i="12"/>
  <c r="M7" i="12"/>
  <c r="L8" i="12"/>
  <c r="M8" i="12"/>
  <c r="L9" i="12"/>
  <c r="M9" i="12"/>
  <c r="L10" i="12"/>
  <c r="M10" i="12"/>
  <c r="L11" i="12"/>
  <c r="M11" i="12"/>
  <c r="L5" i="12"/>
  <c r="M5" i="12"/>
  <c r="L4" i="12"/>
  <c r="M4" i="12"/>
  <c r="M12" i="12"/>
  <c r="C41" i="12"/>
  <c r="E35" i="12"/>
  <c r="F35" i="12"/>
  <c r="E36" i="12"/>
  <c r="F36" i="12"/>
  <c r="E37" i="12"/>
  <c r="F37" i="12"/>
  <c r="E38" i="12"/>
  <c r="F38" i="12"/>
  <c r="E39" i="12"/>
  <c r="F39" i="12"/>
  <c r="E40" i="12"/>
  <c r="F40" i="12"/>
  <c r="E34" i="12"/>
  <c r="F34" i="12"/>
  <c r="E33" i="12"/>
  <c r="F33" i="12"/>
  <c r="F41" i="12"/>
  <c r="E22" i="12"/>
  <c r="F22" i="12"/>
  <c r="E23" i="12"/>
  <c r="F23" i="12"/>
  <c r="E24" i="12"/>
  <c r="F24" i="12"/>
  <c r="E25" i="12"/>
  <c r="F25" i="12"/>
  <c r="E26" i="12"/>
  <c r="F26" i="12"/>
  <c r="E21" i="12"/>
  <c r="F21" i="12"/>
  <c r="E20" i="12"/>
  <c r="F20" i="12"/>
  <c r="E19" i="12"/>
  <c r="F19" i="12"/>
  <c r="F27" i="12"/>
  <c r="E12" i="12"/>
  <c r="F12" i="12"/>
  <c r="C13" i="12"/>
  <c r="E5" i="12"/>
  <c r="F5" i="12"/>
  <c r="E6" i="12"/>
  <c r="F6" i="12"/>
  <c r="E7" i="12"/>
  <c r="F7" i="12"/>
  <c r="E8" i="12"/>
  <c r="F8" i="12"/>
  <c r="E9" i="12"/>
  <c r="F9" i="12"/>
  <c r="E10" i="12"/>
  <c r="F10" i="12"/>
  <c r="E11" i="12"/>
  <c r="F11" i="12"/>
  <c r="E4" i="12"/>
  <c r="F4" i="12"/>
  <c r="F13" i="12"/>
  <c r="D13" i="12"/>
  <c r="E48" i="12"/>
  <c r="F48" i="12"/>
  <c r="E49" i="12"/>
  <c r="F49" i="12"/>
  <c r="E50" i="12"/>
  <c r="F50" i="12"/>
  <c r="E51" i="12"/>
  <c r="F51" i="12"/>
  <c r="E52" i="12"/>
  <c r="F52" i="12"/>
  <c r="E53" i="12"/>
  <c r="F53" i="12"/>
  <c r="E54" i="12"/>
  <c r="F54" i="12"/>
  <c r="E47" i="12"/>
  <c r="F47" i="12"/>
  <c r="F55" i="12"/>
  <c r="C64" i="12"/>
  <c r="J63" i="12"/>
  <c r="I63" i="12"/>
  <c r="J49" i="12"/>
  <c r="J26" i="12"/>
  <c r="I26" i="12"/>
  <c r="J12" i="12"/>
  <c r="I12" i="12"/>
  <c r="C55" i="12"/>
  <c r="B55" i="12"/>
  <c r="B41" i="12"/>
  <c r="C27" i="12"/>
  <c r="C28" i="12"/>
  <c r="C42" i="12"/>
  <c r="C56" i="12"/>
  <c r="J13" i="12"/>
  <c r="J27" i="12"/>
  <c r="J35" i="12"/>
  <c r="J50" i="12"/>
  <c r="B27" i="12"/>
  <c r="C14" i="12"/>
  <c r="B13" i="12"/>
  <c r="F64" i="12"/>
  <c r="D64" i="12"/>
  <c r="K12" i="12"/>
  <c r="K26" i="12"/>
  <c r="K63" i="12"/>
  <c r="D27" i="12"/>
  <c r="D41" i="12"/>
  <c r="F64" i="18"/>
  <c r="H13" i="18"/>
  <c r="F14" i="18"/>
  <c r="G14" i="18"/>
  <c r="F13" i="18"/>
  <c r="O12" i="18"/>
  <c r="F27" i="18"/>
  <c r="F28" i="18"/>
  <c r="G28" i="18"/>
  <c r="F41" i="18"/>
  <c r="O63" i="18"/>
  <c r="O26" i="18"/>
  <c r="O34" i="18"/>
  <c r="O49" i="18"/>
  <c r="J64" i="12"/>
  <c r="C65" i="12"/>
  <c r="D14" i="12"/>
  <c r="E14" i="12"/>
  <c r="D55" i="12"/>
  <c r="E42" i="18"/>
  <c r="E56" i="18"/>
  <c r="N13" i="18"/>
  <c r="N27" i="18"/>
  <c r="N35" i="18"/>
  <c r="N50" i="18"/>
  <c r="N64" i="18"/>
  <c r="E65" i="18"/>
  <c r="H55" i="18"/>
  <c r="F56" i="18"/>
  <c r="F55" i="18"/>
  <c r="D28" i="12"/>
  <c r="F42" i="18"/>
  <c r="G42" i="18"/>
  <c r="E28" i="12"/>
  <c r="D42" i="12"/>
  <c r="G56" i="18"/>
  <c r="O13" i="18"/>
  <c r="E42" i="12"/>
  <c r="D56" i="12"/>
  <c r="P13" i="18"/>
  <c r="O27" i="18"/>
  <c r="P27" i="18"/>
  <c r="O35" i="18"/>
  <c r="E56" i="12"/>
  <c r="K13" i="12"/>
  <c r="P35" i="18"/>
  <c r="O50" i="18"/>
  <c r="L13" i="12"/>
  <c r="K27" i="12"/>
  <c r="L27" i="12"/>
  <c r="K35" i="12"/>
  <c r="P50" i="18"/>
  <c r="O64" i="18"/>
  <c r="L35" i="12"/>
  <c r="K50" i="12"/>
  <c r="P64" i="18"/>
  <c r="F65" i="18"/>
  <c r="G65" i="18"/>
  <c r="L50" i="12"/>
  <c r="K64" i="12"/>
  <c r="L64" i="12"/>
  <c r="D65" i="12"/>
  <c r="E65" i="12"/>
  <c r="I43" i="13" l="1"/>
  <c r="I62" i="13"/>
  <c r="I22" i="13"/>
</calcChain>
</file>

<file path=xl/sharedStrings.xml><?xml version="1.0" encoding="utf-8"?>
<sst xmlns="http://schemas.openxmlformats.org/spreadsheetml/2006/main" count="3963" uniqueCount="794">
  <si>
    <t>หน่วยกิต</t>
  </si>
  <si>
    <t>01-011-001</t>
  </si>
  <si>
    <t>วัฒนวิถีแห่งการดำรงชีวิต</t>
  </si>
  <si>
    <t>01-012-005</t>
  </si>
  <si>
    <t>เทคนิคการพัฒนาบุคลิกภาพ</t>
  </si>
  <si>
    <t>เศรษฐศาสตร์ในชีวิตประจำวัน</t>
  </si>
  <si>
    <t>01-014-006</t>
  </si>
  <si>
    <t>01-014-007</t>
  </si>
  <si>
    <t>ภาษาอังกฤษ 2</t>
  </si>
  <si>
    <t>01-014-001</t>
  </si>
  <si>
    <t>ภาษาไทยเพื่อการสื่อสาร</t>
  </si>
  <si>
    <t xml:space="preserve">ภาษาอังกฤษเพื่ออาชีพ </t>
  </si>
  <si>
    <t>01-015-010</t>
  </si>
  <si>
    <t>01-015-011</t>
  </si>
  <si>
    <t>คณิตศาสตร์พื้นฐาน</t>
  </si>
  <si>
    <t>ฟิสิกส์พื้นฐาน 1</t>
  </si>
  <si>
    <t>พื้นฐานวิชาชีพอุตสาหกรรม</t>
  </si>
  <si>
    <t>06-321-102</t>
  </si>
  <si>
    <t>จิตวิทยาการจัดการองค์กรอุตสาหกรรม</t>
  </si>
  <si>
    <t>คอมพิวเตอร์ในงานอุตสาหกรรม</t>
  </si>
  <si>
    <t>ความรู้เบื้องต้นเกี่ยวกับการประกอบธุรกิจ</t>
  </si>
  <si>
    <t>เขียนแบบอุตสาหกรรม</t>
  </si>
  <si>
    <t>กลศาสตร์อุตสาหกรรม</t>
  </si>
  <si>
    <t>ความปลอดภัยในงานอุตสาหกรรม</t>
  </si>
  <si>
    <t>วัสดุศาสตร์</t>
  </si>
  <si>
    <t>การบริหารคุณภาพในงานอุตสาหกรรม</t>
  </si>
  <si>
    <t>หลักการของระบบสื่อสาร</t>
  </si>
  <si>
    <t>06-325-201</t>
  </si>
  <si>
    <t>06-324-311</t>
  </si>
  <si>
    <t>โครงข่ายสื่อสารและสายส่ง</t>
  </si>
  <si>
    <t>วงจรดิจิตอลและการออกแบบลอจิก</t>
  </si>
  <si>
    <t>อุทกวิทยา</t>
  </si>
  <si>
    <t>กีฬาลีลาศ</t>
  </si>
  <si>
    <t>เคมีและสิ่งแวดล้อม</t>
  </si>
  <si>
    <t>02-016-004</t>
  </si>
  <si>
    <t>มนุษย์และวิทยาศาสตร์ชีวภาพ</t>
  </si>
  <si>
    <t>สิ่งแวดล้อมและการจัดการทรัพยากร</t>
  </si>
  <si>
    <t>เทคโนโลยีคอมพิวเตอร์เบื้องต้น</t>
  </si>
  <si>
    <t>เศรษฐศาสตร์อุตสาหกรรม</t>
  </si>
  <si>
    <t>06-322-205</t>
  </si>
  <si>
    <t>การประกันคุณภาพ</t>
  </si>
  <si>
    <t>การวิจัยและดำเนินงาน</t>
  </si>
  <si>
    <t>การสัมมนางานเทคโนโลยีอุตสาหกรรม</t>
  </si>
  <si>
    <t>06-322-414</t>
  </si>
  <si>
    <t>การจัดและการบริหารโครงการอุตสาหกรรม</t>
  </si>
  <si>
    <t>คลื่นสนามแม่เหล็กไฟฟ้า</t>
  </si>
  <si>
    <t>ปฏิบัติการเทคโนโลยีไมโครเวฟ</t>
  </si>
  <si>
    <t>เทคโนโลยีการสื่อสารอิเล็กทรอนิกส์</t>
  </si>
  <si>
    <t>ปฏิบัติการสื่อสารอิเล็กทรอนิกส์</t>
  </si>
  <si>
    <t>เทคโนโลยีระบบโทรศัพท์</t>
  </si>
  <si>
    <t>ผลคูณ</t>
  </si>
  <si>
    <t>ภาคเรียนที่ 1</t>
  </si>
  <si>
    <t>รหัสวิชา</t>
  </si>
  <si>
    <t>ชื่อวิชา</t>
  </si>
  <si>
    <t>02-021-002</t>
  </si>
  <si>
    <t>02-023-003</t>
  </si>
  <si>
    <t>02-023-004</t>
  </si>
  <si>
    <t>ปฏิบัติการฟิสิกส์พื้นฐาน 1</t>
  </si>
  <si>
    <t>06-321-101</t>
  </si>
  <si>
    <t>การบริหารงานอุตสาหกรรม</t>
  </si>
  <si>
    <t>06-322-101</t>
  </si>
  <si>
    <t>เกรดเฉลี่ย</t>
  </si>
  <si>
    <t>เกรดเฉลี่ยสะสม</t>
  </si>
  <si>
    <t>ภาคเรียนที่ 2</t>
  </si>
  <si>
    <t>01-013-006</t>
  </si>
  <si>
    <t>02-016-003</t>
  </si>
  <si>
    <t>06-321-103</t>
  </si>
  <si>
    <t>06-322-102</t>
  </si>
  <si>
    <t>06-322-103</t>
  </si>
  <si>
    <t xml:space="preserve">ว่ายน้ำ </t>
  </si>
  <si>
    <t xml:space="preserve">ภาษาอังกฤษ 1 </t>
  </si>
  <si>
    <t xml:space="preserve">02-016-008        </t>
  </si>
  <si>
    <t>06-322-204</t>
  </si>
  <si>
    <t>ไฟฟ้าอุตสาหกรรมเบื้องต้น</t>
  </si>
  <si>
    <t>06-322-207</t>
  </si>
  <si>
    <t>06-321-204</t>
  </si>
  <si>
    <t>06-321-205</t>
  </si>
  <si>
    <t>06-322-206</t>
  </si>
  <si>
    <t>เครื่องมือวัดในงานอุตสาหกรรม</t>
  </si>
  <si>
    <t>06-322-208</t>
  </si>
  <si>
    <t>06-322-209</t>
  </si>
  <si>
    <t>06-322-310</t>
  </si>
  <si>
    <t xml:space="preserve">การควบคุมคุณภาพ </t>
  </si>
  <si>
    <t>06-322-311</t>
  </si>
  <si>
    <t>06-324-201</t>
  </si>
  <si>
    <t>พื้นฐานอิเล็กทรอนิกส์อุตสาหกรรม</t>
  </si>
  <si>
    <t>06-324-203</t>
  </si>
  <si>
    <t xml:space="preserve">06-324-309         </t>
  </si>
  <si>
    <t xml:space="preserve">06-324-202        </t>
  </si>
  <si>
    <t>ปฏิบัติการพื้นฐานอิเล็กทรอนิกส์อุตสาหกรรม</t>
  </si>
  <si>
    <t>02-021-006</t>
  </si>
  <si>
    <t>การวิจัยเบื้องต้น</t>
  </si>
  <si>
    <t>06-322-312</t>
  </si>
  <si>
    <t xml:space="preserve">การวางแผนและควบคุมการผลิต </t>
  </si>
  <si>
    <t xml:space="preserve">06-324-304        </t>
  </si>
  <si>
    <t xml:space="preserve">ทฤษฎีวงจรไฟฟ้า 1 </t>
  </si>
  <si>
    <t xml:space="preserve">06-324-415         </t>
  </si>
  <si>
    <t xml:space="preserve">06-324-416         </t>
  </si>
  <si>
    <t>06-321-406</t>
  </si>
  <si>
    <t>06-322-413</t>
  </si>
  <si>
    <t xml:space="preserve">06-324-413         </t>
  </si>
  <si>
    <t>เทคโนโลยีไมโครเวฟ</t>
  </si>
  <si>
    <t xml:space="preserve">06-324-414         </t>
  </si>
  <si>
    <t xml:space="preserve">06-324-412         </t>
  </si>
  <si>
    <t>เทคโนโลยีการสื่อสารข้อมูล</t>
  </si>
  <si>
    <t>01-014-014</t>
  </si>
  <si>
    <t>โครงงานวิจัยเทคโนโลยีอุตสาหกรรม</t>
  </si>
  <si>
    <t xml:space="preserve">06-324-417         </t>
  </si>
  <si>
    <t>ภาคฤดูร้อน</t>
  </si>
  <si>
    <t>เกรต</t>
  </si>
  <si>
    <t>ผลเกรด</t>
  </si>
  <si>
    <r>
      <t xml:space="preserve"> การคำนวณคิดเกรดเฉลี่ย  ปี4(ภาคฤดูร้อนกรณีขอจบ) </t>
    </r>
    <r>
      <rPr>
        <sz val="12"/>
        <rFont val="Angsana New"/>
        <family val="1"/>
      </rPr>
      <t xml:space="preserve">โดย อาจารย์กิตติศักดิ์  ทวีสินโสภา </t>
    </r>
  </si>
  <si>
    <r>
      <t xml:space="preserve"> การคำนวณคิดเกรดเฉลี่ย  ปี3(ภาคฤดูร้อนกรณีฝึกงาน) </t>
    </r>
    <r>
      <rPr>
        <sz val="12"/>
        <rFont val="Angsana New"/>
        <family val="1"/>
      </rPr>
      <t xml:space="preserve">โดย อาจารย์กิตติศักดิ์  ทวีสินโสภา </t>
    </r>
  </si>
  <si>
    <r>
      <t xml:space="preserve"> การคำนวณคิดเกรดเฉลี่ย  ปี3                 </t>
    </r>
    <r>
      <rPr>
        <sz val="12"/>
        <rFont val="Angsana New"/>
        <family val="1"/>
      </rPr>
      <t xml:space="preserve">โดย อาจารย์กิตติศักดิ์  ทวีสินโสภา </t>
    </r>
  </si>
  <si>
    <r>
      <t xml:space="preserve"> การคำนวณคิดเกรดเฉลี่ย  ปี1                  </t>
    </r>
    <r>
      <rPr>
        <sz val="12"/>
        <rFont val="Angsana New"/>
        <family val="1"/>
      </rPr>
      <t xml:space="preserve">โดย อาจารย์กิตติศักดิ์  ทวีสินโสภา </t>
    </r>
  </si>
  <si>
    <r>
      <t xml:space="preserve"> การคำนวณคิดเกรดเฉลี่ย  ปี3            </t>
    </r>
    <r>
      <rPr>
        <sz val="12"/>
        <rFont val="Angsana New"/>
        <family val="1"/>
      </rPr>
      <t xml:space="preserve">โดย อาจารย์กิตติศักดิ์  ทวีสินโสภา </t>
    </r>
  </si>
  <si>
    <r>
      <t xml:space="preserve"> การคำนวณคิดเกรดเฉลี่ย  ปี2                      </t>
    </r>
    <r>
      <rPr>
        <sz val="12"/>
        <rFont val="Angsana New"/>
        <family val="1"/>
      </rPr>
      <t xml:space="preserve">โดย อาจารย์กิตติศักดิ์  ทวีสินโสภา </t>
    </r>
  </si>
  <si>
    <r>
      <t xml:space="preserve"> การคำนวณคิดเกรดเฉลี่ย  ปี4                     </t>
    </r>
    <r>
      <rPr>
        <sz val="12"/>
        <rFont val="Angsana New"/>
        <family val="1"/>
      </rPr>
      <t xml:space="preserve">โดย อาจารย์กิตติศักดิ์  ทวีสินโสภา </t>
    </r>
  </si>
  <si>
    <r>
      <t xml:space="preserve"> การคำนวณคิดเกรดเฉลี่ย  ปี2               </t>
    </r>
    <r>
      <rPr>
        <sz val="12"/>
        <rFont val="Angsana New"/>
        <family val="1"/>
      </rPr>
      <t xml:space="preserve">โดย อาจารย์กิตติศักดิ์  ทวีสินโสภา </t>
    </r>
  </si>
  <si>
    <r>
      <t xml:space="preserve"> การคำนวณคิดเกรดเฉลี่ย  ปี4                  </t>
    </r>
    <r>
      <rPr>
        <sz val="12"/>
        <rFont val="Angsana New"/>
        <family val="1"/>
      </rPr>
      <t xml:space="preserve">โดย อาจารย์กิตติศักดิ์  ทวีสินโสภา </t>
    </r>
  </si>
  <si>
    <t>a</t>
  </si>
  <si>
    <t>b</t>
  </si>
  <si>
    <t>c+</t>
  </si>
  <si>
    <t xml:space="preserve">                    มหาวิทยาลัยเทคโนโลยีราชมงคลศรีวิชัย</t>
  </si>
  <si>
    <t xml:space="preserve">                    คณะวิทยาศาสตร์และเทคโนโลยีการประมง</t>
  </si>
  <si>
    <t>แผนการเรียนตลอดหลักสูตร</t>
  </si>
  <si>
    <t>สาขาวิชาเทคโนโลยีอุตสาหกรรม.ชั้นปีที่....1.......(หลักสูตร.เทคโนโลยีบัณฑิต.)</t>
  </si>
  <si>
    <t>ลำดับที่</t>
  </si>
  <si>
    <t>วิชาบังคับก่อน</t>
  </si>
  <si>
    <t>ลักษณะวิชา</t>
  </si>
  <si>
    <t>จำนวนหน่วยกิต</t>
  </si>
  <si>
    <t>คาบสอน</t>
  </si>
  <si>
    <t>ชื่ออาจารย์ผู้สอน</t>
  </si>
  <si>
    <t>(ภาษาไทย-อังกฤษ)</t>
  </si>
  <si>
    <t>รวม (ท-ป)</t>
  </si>
  <si>
    <t>ท</t>
  </si>
  <si>
    <t>ป</t>
  </si>
  <si>
    <t>รวม</t>
  </si>
  <si>
    <t xml:space="preserve">01-022-004  </t>
  </si>
  <si>
    <t xml:space="preserve">เศรษฐศาสตร์ในชีวิตประจำวัน                  </t>
  </si>
  <si>
    <t>-</t>
  </si>
  <si>
    <t>กลุ่มความรู้ทางด้านมนุษย์ศาสตรและสังคมศาสตร์</t>
  </si>
  <si>
    <t>3(3-0)</t>
  </si>
  <si>
    <t>อ.นาย</t>
  </si>
  <si>
    <t>Economics for Everyday Use</t>
  </si>
  <si>
    <t xml:space="preserve">01-040-003  </t>
  </si>
  <si>
    <t xml:space="preserve">มนุษยสัมพันธ์เพื่อการดำรงชีวิต                </t>
  </si>
  <si>
    <t xml:space="preserve">กลุ่มความรู้เชิงบูรณาการ/สหวิชาการ                       </t>
  </si>
  <si>
    <t>Human Relations for Living</t>
  </si>
  <si>
    <t xml:space="preserve">01-312-001  </t>
  </si>
  <si>
    <t xml:space="preserve">ภาษาอังกฤษ 1                                  </t>
  </si>
  <si>
    <t xml:space="preserve">กลุ่มทักษะทางภาษาและการสื่อสาร </t>
  </si>
  <si>
    <t>English I</t>
  </si>
  <si>
    <t xml:space="preserve">คณิตศาสตร์อุตสาหกรรม </t>
  </si>
  <si>
    <t xml:space="preserve">กลุ่มวิชาพื้นฐานวิชาชีพ </t>
  </si>
  <si>
    <t xml:space="preserve">อ.กิตติศักดิ์  </t>
  </si>
  <si>
    <t xml:space="preserve">Industrial Mathematics  </t>
  </si>
  <si>
    <t>อ.จันทรา อุ้ยเอ้ง</t>
  </si>
  <si>
    <t>วัสดุอุตสาหกรรม</t>
  </si>
  <si>
    <t>อ.ฐาปนี</t>
  </si>
  <si>
    <t>Industrial Materials</t>
  </si>
  <si>
    <t>เขียนแบบในงานอุตสาหกรรม</t>
  </si>
  <si>
    <t xml:space="preserve">กลุ่มวิชาชีพบังคับ </t>
  </si>
  <si>
    <t>3(2-3)</t>
  </si>
  <si>
    <t>อ.ขวัญชีวา</t>
  </si>
  <si>
    <t>Industrial Drawing</t>
  </si>
  <si>
    <t>18(17-1)</t>
  </si>
  <si>
    <t xml:space="preserve">01-021-001  </t>
  </si>
  <si>
    <t xml:space="preserve">จริยธรรมสำหรับมนุษย์  </t>
  </si>
  <si>
    <t xml:space="preserve">กลุ่มความรู้ตามหลักจริยธรรม </t>
  </si>
  <si>
    <t>อ.นาย+อ.พี่ศรี</t>
  </si>
  <si>
    <t>Ethics for Human Beings</t>
  </si>
  <si>
    <t>01-021-003</t>
  </si>
  <si>
    <t xml:space="preserve">ไทยศึกษา                                 </t>
  </si>
  <si>
    <t>อ.บาม</t>
  </si>
  <si>
    <t>Thai Studies</t>
  </si>
  <si>
    <t xml:space="preserve">01-021-007  </t>
  </si>
  <si>
    <t xml:space="preserve">วัฒนธรรมและขนบประเพณีของภาคใต้         </t>
  </si>
  <si>
    <t xml:space="preserve">กลุ่มความรู้ทางด้านศิลปวัฒนธรรม   </t>
  </si>
  <si>
    <t>Southern Cultures and Traditions</t>
  </si>
  <si>
    <t xml:space="preserve">01-023-006  </t>
  </si>
  <si>
    <t xml:space="preserve">แบดมินตัน                                       </t>
  </si>
  <si>
    <t xml:space="preserve">กลุ่มทักษะทางกีฬาและสุขพลามัย </t>
  </si>
  <si>
    <t>1(0-1)</t>
  </si>
  <si>
    <t>Badminton</t>
  </si>
  <si>
    <t xml:space="preserve">01-312-002  </t>
  </si>
  <si>
    <t xml:space="preserve">ภาษาอังกฤษ 2                                  </t>
  </si>
  <si>
    <t>English II</t>
  </si>
  <si>
    <t>02-031-002</t>
  </si>
  <si>
    <t>สถิติในชีวิตประจำวัน</t>
  </si>
  <si>
    <t>กลุ่มความรู้ทางด้านวิทยาศาสตร์และคณิตศาสตร์</t>
  </si>
  <si>
    <t>Statistics for Everyday Use</t>
  </si>
  <si>
    <t>กลศาสตร์วิศวกรรม1</t>
  </si>
  <si>
    <t>Engineering Mechanics I</t>
  </si>
  <si>
    <t>อ.กิตติศักดิ์</t>
  </si>
  <si>
    <t>Industrial Safety</t>
  </si>
  <si>
    <t>22(21-1)</t>
  </si>
  <si>
    <t xml:space="preserve">      ลงชื่อ...................................................</t>
  </si>
  <si>
    <t xml:space="preserve">         ลงชื่อ.................................................</t>
  </si>
  <si>
    <t xml:space="preserve">            (นายกิตติศักดิ์ ทวีสินโสภา)</t>
  </si>
  <si>
    <t xml:space="preserve">       (นายกิตติศักดิ์ ทวีสินโสภา)</t>
  </si>
  <si>
    <t xml:space="preserve">                    หัวหน้าสาขา</t>
  </si>
  <si>
    <t xml:space="preserve">       หัวหน้าแผนกหลักสูตร</t>
  </si>
  <si>
    <t xml:space="preserve">                          </t>
  </si>
  <si>
    <t xml:space="preserve">    16 มค.55                            ลงชื่อ</t>
  </si>
  <si>
    <t>................................................</t>
  </si>
  <si>
    <t xml:space="preserve">16 มค.55 </t>
  </si>
  <si>
    <t xml:space="preserve">      (ผศ.ดร.ปรีดา ภูมี)</t>
  </si>
  <si>
    <t>รองคณบดี/รองผอ.วิชาการ</t>
  </si>
  <si>
    <t>สาขาวิชาเทคโนโลยีอุตสาหกรรม.ชั้นปีที่....2.......(หลักสูตร.เทคโนโลยีบัณฑิต.)</t>
  </si>
  <si>
    <t xml:space="preserve">01-312-003  </t>
  </si>
  <si>
    <t xml:space="preserve">สนทนาภาษาอังกฤษ                           </t>
  </si>
  <si>
    <t>English Conversation</t>
  </si>
  <si>
    <t>02-032-008</t>
  </si>
  <si>
    <t>แหล่งพลังงานทางเลือก</t>
  </si>
  <si>
    <t>Alternative Energy Sources</t>
  </si>
  <si>
    <t>06-321-201</t>
  </si>
  <si>
    <t>การฝึกพื้นฐานช่างอุตสาหกรรม</t>
  </si>
  <si>
    <t>3(2-1)</t>
  </si>
  <si>
    <t>Basic Technical Industry Training</t>
  </si>
  <si>
    <t>06-322-201</t>
  </si>
  <si>
    <t>ไฟฟ้าอุตสาหกรรม</t>
  </si>
  <si>
    <t>อ.กิตติกร</t>
  </si>
  <si>
    <t>Industrial Electric</t>
  </si>
  <si>
    <t>UU-VWX-YZZ</t>
  </si>
  <si>
    <t>วิชาชีพเลือก 1</t>
  </si>
  <si>
    <t xml:space="preserve">3(T-P-E)     </t>
  </si>
  <si>
    <t>กลุ่มวิชาชีพเลือก</t>
  </si>
  <si>
    <t>วิชาชีพเลือก 2</t>
  </si>
  <si>
    <t>วิชาชีพเลือก 3</t>
  </si>
  <si>
    <t>21(x-y)</t>
  </si>
  <si>
    <t>06-321-202</t>
  </si>
  <si>
    <t>ความแข็งแรงของวัสดุ</t>
  </si>
  <si>
    <t>Strength of Materials</t>
  </si>
  <si>
    <t>06-322-202</t>
  </si>
  <si>
    <t>Industrial Instrumentation</t>
  </si>
  <si>
    <t>วิชาชีพเลือก 4</t>
  </si>
  <si>
    <t>วิชาชีพเลือก 5</t>
  </si>
  <si>
    <t>วิชาชีพเลือก 6</t>
  </si>
  <si>
    <t>วิชาชีพเลือก 7</t>
  </si>
  <si>
    <t>18(x-y)</t>
  </si>
  <si>
    <t>06-321-301</t>
  </si>
  <si>
    <t xml:space="preserve">ระบบควบคุมทางอุตสาหกรรม      </t>
  </si>
  <si>
    <t>Industrial Control Systems</t>
  </si>
  <si>
    <t>06-322-301</t>
  </si>
  <si>
    <t>การจัดการพลังงานในโรงงานอุตสาหกรรม</t>
  </si>
  <si>
    <t>Energy Management in Industry</t>
  </si>
  <si>
    <t>06-322-302</t>
  </si>
  <si>
    <t>การจัดการและควบคุมสภาวะสิ่งแวดล้อมทางอุตสาหกรรม</t>
  </si>
  <si>
    <t>Management and Industrial Environment Pollution Control</t>
  </si>
  <si>
    <t>วิชาชีพเลือก 8</t>
  </si>
  <si>
    <t>วิชาชีพเลือก 9</t>
  </si>
  <si>
    <t>วิชาชีพเลือก 10</t>
  </si>
  <si>
    <t>06-321-302</t>
  </si>
  <si>
    <t>การประเมินความเสี่ยงและการจัดการความเสี่ยงในงานอาชีวอนามัย</t>
  </si>
  <si>
    <t>Occupational Health Risk Assessment and Management</t>
  </si>
  <si>
    <t>06-322-303</t>
  </si>
  <si>
    <t>การวางแผนและควบคุมการผลิต</t>
  </si>
  <si>
    <t>Planning and Production control</t>
  </si>
  <si>
    <t>วิชาชีพเลือก 11</t>
  </si>
  <si>
    <t>วิชาชีพเลือก 12</t>
  </si>
  <si>
    <t>วิชาชีพเลือก 13</t>
  </si>
  <si>
    <t>15(x-y)</t>
  </si>
  <si>
    <t>06-327-301</t>
  </si>
  <si>
    <t>การฝึกงานทางเทคโนโลยีอุตสาหกรม</t>
  </si>
  <si>
    <t>3(0-40-0)</t>
  </si>
  <si>
    <t>หมวดวิชาฝึกงาน</t>
  </si>
  <si>
    <t>3(0-3)</t>
  </si>
  <si>
    <t>Industrial Technology Internship</t>
  </si>
  <si>
    <t>สาขาวิชาเทคโนโลยีอุตสาหกรรม.ชั้นปีที่....4.......(หลักสูตร.เทคโนโลยีบัณฑิต.)</t>
  </si>
  <si>
    <t>06-322-401</t>
  </si>
  <si>
    <t>ภาวะผู้นำและพฤติกรรมองค์การ</t>
  </si>
  <si>
    <t xml:space="preserve">Leadership and Organizational Behavior   </t>
  </si>
  <si>
    <t>06-322-402</t>
  </si>
  <si>
    <t>ผู้ประกอบการด้านเทคโนโลยี</t>
  </si>
  <si>
    <t>Entrepreneurship in technology.</t>
  </si>
  <si>
    <t>06-322-403</t>
  </si>
  <si>
    <t>การเตรียมโครงงานเทคโนโลยีอุตสาหกรรม</t>
  </si>
  <si>
    <t>1(1-0)</t>
  </si>
  <si>
    <t>Industrial Technology Pre-Project</t>
  </si>
  <si>
    <t>วิชาเลือกเสรี 1</t>
  </si>
  <si>
    <t>3(T-P-E)</t>
  </si>
  <si>
    <t>10(x-y)</t>
  </si>
  <si>
    <t>06-321-401</t>
  </si>
  <si>
    <t>สัมมนาเทคโนโลยีอุตสาหกรรม</t>
  </si>
  <si>
    <t>Industrial Technology Seminar</t>
  </si>
  <si>
    <t>06-322-404</t>
  </si>
  <si>
    <t>โครงงานเทคโนโลยีอุตสาหกรรม</t>
  </si>
  <si>
    <t>3(1-2)</t>
  </si>
  <si>
    <t>Industrial Technology Project</t>
  </si>
  <si>
    <t>วิชาชีพเลือก 14</t>
  </si>
  <si>
    <t>วิชาเลือกเสรี 2</t>
  </si>
  <si>
    <t>เกรด</t>
  </si>
  <si>
    <t>1. หมวดวิชาศึกษาทั่วไป</t>
  </si>
  <si>
    <t>2. หมวดวิชาเฉพาะ</t>
  </si>
  <si>
    <t>3(3-0-6)</t>
  </si>
  <si>
    <t>1(1-0-2)</t>
  </si>
  <si>
    <t>3. หมวดวิชาเลือกเสรี</t>
  </si>
  <si>
    <t>ผลการเรียนตลอดหลักสูตร</t>
  </si>
  <si>
    <t>รายวิชาในหลักสูตร</t>
  </si>
  <si>
    <t>1/1</t>
  </si>
  <si>
    <t>1/2</t>
  </si>
  <si>
    <t>2/1</t>
  </si>
  <si>
    <t>2/2</t>
  </si>
  <si>
    <t>3/1</t>
  </si>
  <si>
    <t>3/2</t>
  </si>
  <si>
    <t>3/3</t>
  </si>
  <si>
    <t>4/1</t>
  </si>
  <si>
    <t>4/2</t>
  </si>
  <si>
    <t>4/3</t>
  </si>
  <si>
    <t>5/1</t>
  </si>
  <si>
    <t>5/2</t>
  </si>
  <si>
    <t>หมายเหตุ</t>
  </si>
  <si>
    <t>max</t>
  </si>
  <si>
    <t>  คณะวิทยาศาสตร์และเทคโนโลยีการประมง  สาขาเทคโนโลยีอุตสาหกรรม- เทคโนโลยีไฟฟ้า  หลักสูตร4 ปี  ภาคปกติ</t>
  </si>
  <si>
    <t>หมวดวิชาฝึกงาน หน่วยกิตตลอดหลักสูตร 3 หน่วยกิต</t>
  </si>
  <si>
    <t>   06327301</t>
  </si>
  <si>
    <t>   การฝึกงานทางเทคโนโลยีอุตสาหกรรม</t>
  </si>
  <si>
    <t>0-3</t>
  </si>
  <si>
    <t>รวมหน่วยกิตที่นักศึกษาสอบผ่าน</t>
  </si>
  <si>
    <t>หมวดวิชาศึกษาทั่วไปกลุ่มความรู้ตามหลักจริยธรรม หน่วยกิตตลอดหลักสูตร 3 หน่วยกิต</t>
  </si>
  <si>
    <t>   01021001</t>
  </si>
  <si>
    <t>   จริยธรรมสำหรับมนุษย์</t>
  </si>
  <si>
    <t>3-0</t>
  </si>
  <si>
    <t>หมวดวิชาศึกษาทั่วไปกลุ่มวิชามนุษยศาสตร์และกลุ่มวิชาสังคมศาสตร์ หน่วยกิตตลอดหลักสูตร 6 หน่วยกิต</t>
  </si>
  <si>
    <t>   01021002</t>
  </si>
  <si>
    <t>   มนุษยสัมพันธ์และการพัฒนาบุคลิกภาพ</t>
  </si>
  <si>
    <t>   01021003</t>
  </si>
  <si>
    <t>   ไทยศึกษา</t>
  </si>
  <si>
    <t>   01021004</t>
  </si>
  <si>
    <t>   วรรณกรรมไทย</t>
  </si>
  <si>
    <t>   01021005</t>
  </si>
  <si>
    <t>   จิตวิทยาทั่วไป</t>
  </si>
  <si>
    <t>   01021006</t>
  </si>
  <si>
    <t>   พฤติกรรมของมนุษย์</t>
  </si>
  <si>
    <t>   0102200155</t>
  </si>
  <si>
    <t>   วัฒนวิถีแห่งการดำรงชีวิต</t>
  </si>
  <si>
    <t>   01022004</t>
  </si>
  <si>
    <t>   เศรษฐศาสตร์ในชีวิตประจำวัน</t>
  </si>
  <si>
    <t>   01022005</t>
  </si>
  <si>
    <t>   กฎหมายและระบบของกฎหมาย</t>
  </si>
  <si>
    <t> รายวิชาในหลักสูตร</t>
  </si>
  <si>
    <t>หมวดวิชาศึกษาทั่วไปกลุ่มวิชาความรู้เชิงบูรณาการ/สหวิชาการ หน่วยกิตตลอดหลักสูตร 3 หน่วยกิต</t>
  </si>
  <si>
    <t>   01040001</t>
  </si>
  <si>
    <t>   ปัจจัยและสิ่งเติมเต็มสำหรับมนุษย์</t>
  </si>
  <si>
    <t>   01040002</t>
  </si>
  <si>
    <t>   วิธีการเรียนรู้</t>
  </si>
  <si>
    <t>   01040003</t>
  </si>
  <si>
    <t>   มนุษยสัมพันธ์เพื่อการดำรงชีวิต</t>
  </si>
  <si>
    <t>   01040004</t>
  </si>
  <si>
    <t>   มนุษย์กับสังคม</t>
  </si>
  <si>
    <t>   01040005</t>
  </si>
  <si>
    <t>   เอเชียอาคเนย์ศึกษา</t>
  </si>
  <si>
    <t>   01040006</t>
  </si>
  <si>
    <t>   ชีวิตกับเศรษฐกิจพอเพียง</t>
  </si>
  <si>
    <t>   02040007</t>
  </si>
  <si>
    <t>   มนุษย์กับผลิตภัณฑ์เคมี</t>
  </si>
  <si>
    <t>   02040008</t>
  </si>
  <si>
    <t>   มนุษย์กับสิ่งแวดล้อม</t>
  </si>
  <si>
    <t>หมวดวิชาศึกษาทั่วไปกลุ่มความรู้ทางด้านศิลปวัฒนธรรม หน่วยกิตตลอดหลักสูตร 3 หน่วยกิต</t>
  </si>
  <si>
    <t>   01021007</t>
  </si>
  <si>
    <t>   วัฒนธรรมและขนบประเพณีของภาคใต้</t>
  </si>
  <si>
    <t>   01021008</t>
  </si>
  <si>
    <t>   อารยธรรมไทยในบริบทโลกาภิวัฒน์</t>
  </si>
  <si>
    <t>   01021011</t>
  </si>
  <si>
    <t>   ดนตรีเพื่อชีวิต</t>
  </si>
  <si>
    <t>2-1</t>
  </si>
  <si>
    <t>หมวดวิชาศึกษาทั่วไปกลุ่มทักษะทางกีฬาและสุขพลานามัย หน่วยกิตตลอดหลักสูตร 1 หน่วยกิต</t>
  </si>
  <si>
    <t>   01023001</t>
  </si>
  <si>
    <t>   พลศึกษา</t>
  </si>
  <si>
    <t>0-1</t>
  </si>
  <si>
    <t>   01023003</t>
  </si>
  <si>
    <t>   บาสเกตบอล</t>
  </si>
  <si>
    <t>   01023005</t>
  </si>
  <si>
    <t>   ฟุตซอล</t>
  </si>
  <si>
    <t>   01023006</t>
  </si>
  <si>
    <t>   แบดมินตัน</t>
  </si>
  <si>
    <t>   01023007</t>
  </si>
  <si>
    <t>   ว่ายน้ำ</t>
  </si>
  <si>
    <t>   01023008</t>
  </si>
  <si>
    <t>   กอล์ฟ</t>
  </si>
  <si>
    <t>   01023009</t>
  </si>
  <si>
    <t>   กีฬาลีลาศ</t>
  </si>
  <si>
    <t>หมวดวิชาศึกษาทั่วไปกลุ่มทักษะทางภาษาและการสื่อสาร หน่วยกิตตลอดหลักสูตร 9 หน่วยกิต</t>
  </si>
  <si>
    <t>   0101100155</t>
  </si>
  <si>
    <t>   ภาษาไทยเพื่อการสื่อสาร</t>
  </si>
  <si>
    <t>   0101100255</t>
  </si>
  <si>
    <t>   ทักษะการเขียน</t>
  </si>
  <si>
    <t>   0101100355</t>
  </si>
  <si>
    <t>   ศิลปะการพูด</t>
  </si>
  <si>
    <t>   01312001</t>
  </si>
  <si>
    <t>   ภาษาอังกฤษ 1</t>
  </si>
  <si>
    <t>   01312002</t>
  </si>
  <si>
    <t>   ภาษาอังกฤษ 2</t>
  </si>
  <si>
    <t>   01312003</t>
  </si>
  <si>
    <t>   สนทนาภาษาอังกฤษ</t>
  </si>
  <si>
    <t>   01312004</t>
  </si>
  <si>
    <t>   ทักษะการอ่านภาษาอังกฤษ</t>
  </si>
  <si>
    <t>   01312005</t>
  </si>
  <si>
    <t>   ทักษะการเขียนภาษาอังกฤษ</t>
  </si>
  <si>
    <t>   01312006</t>
  </si>
  <si>
    <t>   ภาษาอังกฤษเพื่อการทำงาน</t>
  </si>
  <si>
    <t>   0131200755</t>
  </si>
  <si>
    <t>   ภาษาอังกฤษเพื่อการศึกษาบันเทิง</t>
  </si>
  <si>
    <t>   01313001</t>
  </si>
  <si>
    <t>   ภาษาจีน 1</t>
  </si>
  <si>
    <t>หมวดวิชาศึกษาทั่วไปกลุ่มวิชาวิทยาศาสตร์กับคณิตศาสตร์ หน่วยกิตตลอดหลักสูตร 6 หน่วยกิต</t>
  </si>
  <si>
    <t>   01033001</t>
  </si>
  <si>
    <t>   เทคโนโลยีสารสนเทศเพื่อการศึกษา</t>
  </si>
  <si>
    <t>   02031002</t>
  </si>
  <si>
    <t>   สถิติในชีวิตประจำวัน</t>
  </si>
  <si>
    <t>   02031003</t>
  </si>
  <si>
    <t>   คณิตศาสตร์ต้นแบบ</t>
  </si>
  <si>
    <t>   02032007</t>
  </si>
  <si>
    <t>   สิ่งแวดล้อมและการจัดการทรัพยากร</t>
  </si>
  <si>
    <t>   02032008</t>
  </si>
  <si>
    <t>   แหล่งพลังงานทางเลือก</t>
  </si>
  <si>
    <t>   02033001</t>
  </si>
  <si>
    <t>   เทคโนโลยีคอมพิวเตอร์</t>
  </si>
  <si>
    <t>หมวดวิชาเฉพาะกลุ่มวิชาพื้นฐานวิชาชีพ หน่วยกิตตลอดหลักสูตร 22 หน่วยกิต</t>
  </si>
  <si>
    <t>   0632110155</t>
  </si>
  <si>
    <t>   คณิตศาสตร์พื้นฐาน</t>
  </si>
  <si>
    <t>   0632110255</t>
  </si>
  <si>
    <t>   วัสดุอุตสาหกรรม</t>
  </si>
  <si>
    <t>   0632110355</t>
  </si>
  <si>
    <t>   กลศาสตร์วิศวกรรม 1</t>
  </si>
  <si>
    <t>   06321201</t>
  </si>
  <si>
    <t>   การฝึกพื้นฐานช่างอุตสาหกรรม</t>
  </si>
  <si>
    <t>   06321202</t>
  </si>
  <si>
    <t>   ความแข็งแรงของวัสดุ</t>
  </si>
  <si>
    <t>   06321301</t>
  </si>
  <si>
    <t>   ระบบควบคุมทางอุตสาหกรรม</t>
  </si>
  <si>
    <t>   06321302</t>
  </si>
  <si>
    <t>   การประเมินความเสี่ยงและการจัดการความเสี่ยงในงานอาชีวอนามัย</t>
  </si>
  <si>
    <t>   06321401</t>
  </si>
  <si>
    <t>   สัมมนาเทคโนโลยีอุตสาหกรรม</t>
  </si>
  <si>
    <t>หมวดวิชาเฉพาะกลุ่มวิชาชีพบังคับ หน่วยกิตตลอดหลักสูตร 31 หน่วยกิต</t>
  </si>
  <si>
    <t>   0632210155</t>
  </si>
  <si>
    <t>   เขียนแบบในงานอุตสาหกรรม</t>
  </si>
  <si>
    <t>   0632210255</t>
  </si>
  <si>
    <t>   ความปลอดภัยในงานอุตสาหกรรม</t>
  </si>
  <si>
    <t>   06322201</t>
  </si>
  <si>
    <t>   ไฟฟ้าอุตสาหกรรม</t>
  </si>
  <si>
    <t>   06322202</t>
  </si>
  <si>
    <t>   เครื่องมือวัดในงานอุตสาหกรรม</t>
  </si>
  <si>
    <t>   06322301</t>
  </si>
  <si>
    <t>   การจัดการพลังงานในโรงงานอุตสาหกรรม</t>
  </si>
  <si>
    <t>   06322302</t>
  </si>
  <si>
    <t>   การจัดการและควบคุมมลพิษทางอุตสาหกรรม</t>
  </si>
  <si>
    <t>   06322303</t>
  </si>
  <si>
    <t>   การวางแผนและควบคุมการผลิต</t>
  </si>
  <si>
    <t>   06322401</t>
  </si>
  <si>
    <t>   ภาวะผู้นำและพฤติกรรมองค์การ</t>
  </si>
  <si>
    <t>   06322402</t>
  </si>
  <si>
    <t>   ผู้ประกอบการด้านเทคโนโลยี</t>
  </si>
  <si>
    <t>   06322403</t>
  </si>
  <si>
    <t>   การเตรียมโครงงานเทคโนโลยีอุตสาหกรรม</t>
  </si>
  <si>
    <t>1-0</t>
  </si>
  <si>
    <t>   06322404</t>
  </si>
  <si>
    <t>   โครงงานเทคโนโลยีอุตสาหกรรม</t>
  </si>
  <si>
    <t>หมวดวิชาเฉพาะกลุ่มวิชาชีพเลือก หน่วยกิตตลอดหลักสูตร 42 หน่วยกิต</t>
  </si>
  <si>
    <t>   06323201</t>
  </si>
  <si>
    <t>   การเขียนแบบทางอุตสาหกรรมไฟฟ้า</t>
  </si>
  <si>
    <t>   06323202</t>
  </si>
  <si>
    <t>   คณิตศาสตร์สำหรับไฟฟ้าอุตสาหกรรม</t>
  </si>
  <si>
    <t>   06323203</t>
  </si>
  <si>
    <t>   การวิเคราะห์วงจรไฟฟ้า 1</t>
  </si>
  <si>
    <t>   06323204</t>
  </si>
  <si>
    <t>   วิเคราะห์วงจรไฟฟ้า 2</t>
  </si>
  <si>
    <t>   06323205</t>
  </si>
  <si>
    <t>   อุปกรณ์และการออกแบบวงจรอิเล็กทรอนิกส์พื้นฐาน</t>
  </si>
  <si>
    <t>   06323206</t>
  </si>
  <si>
    <t>   การวัดและเครื่องมือวัดทางไฟฟ้า</t>
  </si>
  <si>
    <t>   06323207</t>
  </si>
  <si>
    <t>   วงจรดิจิตอลและการออกแบบลอจิก</t>
  </si>
  <si>
    <t>   06323208</t>
  </si>
  <si>
    <t>   สนามแม่เหล็กไฟฟ้า</t>
  </si>
  <si>
    <t>   06323301</t>
  </si>
  <si>
    <t>   เครื่องจักรกลไฟฟ้า 1</t>
  </si>
  <si>
    <t>   06323302</t>
  </si>
  <si>
    <t>   การออกแบบระบบไฟฟ้าและความปลอดภัย</t>
  </si>
  <si>
    <t>   06323303</t>
  </si>
  <si>
    <t>   การส่องสว่างและการออกแบบ</t>
  </si>
  <si>
    <t>   06323304</t>
  </si>
  <si>
    <t>   การป้องกันระบบไฟฟ้ากำลัง</t>
  </si>
  <si>
    <t>   06323305</t>
  </si>
  <si>
    <t>   เครื่องจักรกลไฟฟ้า 2</t>
  </si>
  <si>
    <t>   06323306</t>
  </si>
  <si>
    <t>   อิเล็กทรอนิกส์กำลังการประยุกต์ใช้</t>
  </si>
  <si>
    <t>   06323307</t>
  </si>
  <si>
    <t>   การวิเคราะห์ระบบไฟฟ้ากำลัง</t>
  </si>
  <si>
    <t>   06323308</t>
  </si>
  <si>
    <t>   ระบบไฟฟ้าและสัญญาณในอาคาร</t>
  </si>
  <si>
    <t>   06323309</t>
  </si>
  <si>
    <t>   การออกแบบเครื่องจักรกลไฟฟ้า</t>
  </si>
  <si>
    <t>   06323310</t>
  </si>
  <si>
    <t>   การเขียนโปรแกรมคอมพิวเตอร์สำหรับไฟฟ้าอุตสาหกรรม</t>
  </si>
  <si>
    <t>   06323401</t>
  </si>
  <si>
    <t>   ระบบควบคุมแบบลำดับที่โปรแกรมได้</t>
  </si>
  <si>
    <t>   06323402</t>
  </si>
  <si>
    <t>   โรงต้นกำลัง</t>
  </si>
  <si>
    <t>   06323403</t>
  </si>
  <si>
    <t>   การขับเคลื่อนด้วยไฟฟ้า</t>
  </si>
  <si>
    <t>   06323404</t>
  </si>
  <si>
    <t>   ไมโครโปรเซสเซอร์และไมโครคอนโทรลเลอร์</t>
  </si>
  <si>
    <t>   06323405</t>
  </si>
  <si>
    <t>   อิเล็กทรอนิกส์อุตสาหกรรม</t>
  </si>
  <si>
    <t>   06323406</t>
  </si>
  <si>
    <t>   ฮาร์มอนิกในระบบไฟฟ้ากำลัง</t>
  </si>
  <si>
    <t>หมวดวิชาเลือกเสรี หน่วยกิตตลอดหลักสูตร 6 หน่วยกิต</t>
  </si>
  <si>
    <t xml:space="preserve">รวมหน่วยกิตที่นักศึกษาสอบผ่าน </t>
  </si>
  <si>
    <t xml:space="preserve">หน่วยกิตรวมตลอดหลักสูตร 135 นก. /หน่วยกิตสอบผ่านรวมตลอดหลักสูตร </t>
  </si>
  <si>
    <t>3.1  หลักสูตร</t>
  </si>
  <si>
    <t>3.1.1  จำนวนหน่วยกิตรวมตลอดหลักสูตร</t>
  </si>
  <si>
    <t>3.1.2  โครงสร้างหลักสูตร</t>
  </si>
  <si>
    <t xml:space="preserve">  </t>
  </si>
  <si>
    <t>ให้ศึกษาจากรายวิชาต่อไปนี้</t>
  </si>
  <si>
    <t>ให้เลือกศึกษาจากรายวิชาต่อไปนี้</t>
  </si>
  <si>
    <t>01-021-002</t>
  </si>
  <si>
    <t xml:space="preserve">มนุษยสัมพันธ์และการพัฒนาบุคลิกภาพ        </t>
  </si>
  <si>
    <t>Human Relations and Personality Development</t>
  </si>
  <si>
    <t xml:space="preserve">01-021-004  </t>
  </si>
  <si>
    <t xml:space="preserve">วรรณกรรมไทย                                     </t>
  </si>
  <si>
    <t>Thai Literature</t>
  </si>
  <si>
    <t xml:space="preserve">01-021-005  </t>
  </si>
  <si>
    <t xml:space="preserve">จิตวิทยาทั่วไป                                      </t>
  </si>
  <si>
    <t>General Psychology</t>
  </si>
  <si>
    <t xml:space="preserve">01-021-006  </t>
  </si>
  <si>
    <t xml:space="preserve">พฤติกรรมของมนุษย์                              </t>
  </si>
  <si>
    <t>Human Behavior</t>
  </si>
  <si>
    <t xml:space="preserve">01-022-001  </t>
  </si>
  <si>
    <t xml:space="preserve">วัฒนวิถีแห่งการดำรงชีวิต                        </t>
  </si>
  <si>
    <t>Life Style Enhancement</t>
  </si>
  <si>
    <t xml:space="preserve">01-022-005  </t>
  </si>
  <si>
    <t xml:space="preserve">กฎหมายและระบบของกฎหมาย                               </t>
  </si>
  <si>
    <t>Law and Legal Systems</t>
  </si>
  <si>
    <t xml:space="preserve">     ทักษะเชิงตัวเลขและทักษะการใช้เทคโนโลยีสารสนเทศ</t>
  </si>
  <si>
    <t>ให้ศึกษาจากรายวิชาต่อไปนี้  จำนวน 3 หน่วยกิต</t>
  </si>
  <si>
    <t>ให้เลือกจากรายวิชาต่อไปนี้  จำนวน 3 หน่วยกิต</t>
  </si>
  <si>
    <t>01-033-001</t>
  </si>
  <si>
    <t>เทคโนโลยีสารสนเทศเพื่อการศึกษา</t>
  </si>
  <si>
    <t>Information Technology for Study Skills</t>
  </si>
  <si>
    <t>02-031-003</t>
  </si>
  <si>
    <t>คณิตศาสตร์ต้นแบบ</t>
  </si>
  <si>
    <t>Classical Mathematics</t>
  </si>
  <si>
    <t>02-032-007</t>
  </si>
  <si>
    <t>Environment and Resources Management</t>
  </si>
  <si>
    <t>02-033-001</t>
  </si>
  <si>
    <t>เทคโนโลยีคอมพิวเตอร์</t>
  </si>
  <si>
    <t>3(2-2-5)</t>
  </si>
  <si>
    <t>Computer Technology</t>
  </si>
  <si>
    <t xml:space="preserve">01-040-001  </t>
  </si>
  <si>
    <t xml:space="preserve">ปัจจัยและสิ่งเติมเต็มสำหรับมนุษย์             </t>
  </si>
  <si>
    <t>Human Essence and Fulfillment</t>
  </si>
  <si>
    <t xml:space="preserve">01-040-002  </t>
  </si>
  <si>
    <t xml:space="preserve">วิธีการเรียนรู้                                      </t>
  </si>
  <si>
    <t>Learning Methods</t>
  </si>
  <si>
    <t xml:space="preserve">01-040-004  </t>
  </si>
  <si>
    <t xml:space="preserve">มนุษย์กับสังคม                                   </t>
  </si>
  <si>
    <t>Man and Society</t>
  </si>
  <si>
    <t xml:space="preserve">01-040-005  </t>
  </si>
  <si>
    <t xml:space="preserve">เอเชียอาคเนย์ศึกษา                             </t>
  </si>
  <si>
    <t>Southeast Asian Studies</t>
  </si>
  <si>
    <t xml:space="preserve">01-040-006  </t>
  </si>
  <si>
    <t xml:space="preserve">ชีวิตกับเศรษฐกิจพอเพียง                                       </t>
  </si>
  <si>
    <t>Life and Sufficiency Economy</t>
  </si>
  <si>
    <t xml:space="preserve">02-040-007  </t>
  </si>
  <si>
    <t xml:space="preserve">มนุษย์กับผลิตภัณฑ์เคมี                         </t>
  </si>
  <si>
    <t>Man and Chemical Products</t>
  </si>
  <si>
    <t xml:space="preserve">02-040-008  </t>
  </si>
  <si>
    <t xml:space="preserve">มนุษย์กับสิ่งแวดล้อม                           </t>
  </si>
  <si>
    <t>Man and Environment</t>
  </si>
  <si>
    <t xml:space="preserve">01-021-008  </t>
  </si>
  <si>
    <t xml:space="preserve">อารยธรรมไทยในบริบทโลกาภิวัตน์            </t>
  </si>
  <si>
    <t>Thai Civilization in the Globalization Context</t>
  </si>
  <si>
    <t>01-021-011</t>
  </si>
  <si>
    <t>ดนตรีเพื่อชีวิต</t>
  </si>
  <si>
    <t>Music for Life</t>
  </si>
  <si>
    <t xml:space="preserve">1.6 กลุ่มทักษะทางกีฬาและสุขพลามัย        </t>
  </si>
  <si>
    <t xml:space="preserve"> จำนวน 1 หน่วยกิต</t>
  </si>
  <si>
    <t xml:space="preserve">                                          </t>
  </si>
  <si>
    <t xml:space="preserve">01-023-001  </t>
  </si>
  <si>
    <t xml:space="preserve">พลศึกษา                                          </t>
  </si>
  <si>
    <t>1(0-2-1)</t>
  </si>
  <si>
    <t>Physical Education</t>
  </si>
  <si>
    <t xml:space="preserve">01-023-003  </t>
  </si>
  <si>
    <t xml:space="preserve">บาสเกตบอล                                      </t>
  </si>
  <si>
    <t>Basketball</t>
  </si>
  <si>
    <t xml:space="preserve">01-023-005  </t>
  </si>
  <si>
    <t xml:space="preserve">ฟุตซอล                                            </t>
  </si>
  <si>
    <t>Futsal</t>
  </si>
  <si>
    <t xml:space="preserve">01-023-007  </t>
  </si>
  <si>
    <t xml:space="preserve">ว่ายน้ำ                                            </t>
  </si>
  <si>
    <t>Swimming</t>
  </si>
  <si>
    <t xml:space="preserve">01-023-008  </t>
  </si>
  <si>
    <t xml:space="preserve">กอล์ฟ                                             </t>
  </si>
  <si>
    <t>Golf</t>
  </si>
  <si>
    <t xml:space="preserve">01-023-009  </t>
  </si>
  <si>
    <t xml:space="preserve">กีฬาลีลาศ                                        </t>
  </si>
  <si>
    <t>DanceSport</t>
  </si>
  <si>
    <t>ให้ศึกษาจากรายวิชาต่อไปนี้  จำนวน 6 หน่วยกิต</t>
  </si>
  <si>
    <t xml:space="preserve">01-011-001  </t>
  </si>
  <si>
    <t>Thai Language for Communication</t>
  </si>
  <si>
    <t xml:space="preserve">01-011-002  </t>
  </si>
  <si>
    <t xml:space="preserve">ทักษะการเขียน                                  </t>
  </si>
  <si>
    <t>Writing Skills</t>
  </si>
  <si>
    <t xml:space="preserve">01-011-003  </t>
  </si>
  <si>
    <t xml:space="preserve">ศิลปะการพูด                                    </t>
  </si>
  <si>
    <t>Art of Speaking</t>
  </si>
  <si>
    <t xml:space="preserve">01-312-004  </t>
  </si>
  <si>
    <t xml:space="preserve">ทักษะการอ่านภาษาอังกฤษ                 </t>
  </si>
  <si>
    <t>Reading Skills in English</t>
  </si>
  <si>
    <t xml:space="preserve">01-312-005  </t>
  </si>
  <si>
    <t xml:space="preserve">ทักษะการเขียนภาษาอังกฤษ                  </t>
  </si>
  <si>
    <t>Writing Skills in English</t>
  </si>
  <si>
    <t xml:space="preserve">01-312-006  </t>
  </si>
  <si>
    <t xml:space="preserve">ภาษาอังกฤษเพื่อการทำงาน                   </t>
  </si>
  <si>
    <t>English for Work</t>
  </si>
  <si>
    <t xml:space="preserve">01-312-007  </t>
  </si>
  <si>
    <t xml:space="preserve">ภาษาอังกฤษเพื่อการศึกษาบันเทิง            </t>
  </si>
  <si>
    <t>English for Edutainment</t>
  </si>
  <si>
    <t>01-313-001</t>
  </si>
  <si>
    <t>ภาษาจีน 1</t>
  </si>
  <si>
    <t>Chinese I</t>
  </si>
  <si>
    <t xml:space="preserve">คณิตศาสตร์พื้นฐาน </t>
  </si>
  <si>
    <t xml:space="preserve">Fundamentals Mathematics  </t>
  </si>
  <si>
    <t>กลศาสตร์วิศวกรรม 1</t>
  </si>
  <si>
    <t>3(2-3-5)</t>
  </si>
  <si>
    <t>Basic Industrial Training</t>
  </si>
  <si>
    <t>Industrial Electricity</t>
  </si>
  <si>
    <t>การจัดการและควบคุมมลพิษทางอุตสาหกรรม</t>
  </si>
  <si>
    <t>Management and Control of Industrial Pollution</t>
  </si>
  <si>
    <t>Entrepreneurship in technology</t>
  </si>
  <si>
    <t>ให้เลือกศึกษาจากรายวิชาในกลุ่มวิชาย่อย  เพียง 1 กลุ่ม  ดังต่อไปนี้</t>
  </si>
  <si>
    <t>2.3.1 กลุ่มวิชาย่อยเทคโนโลยีไฟฟ้า</t>
  </si>
  <si>
    <t>06-323-201</t>
  </si>
  <si>
    <t>การเขียนแบบทางอุตสาหกรรมไฟฟ้า</t>
  </si>
  <si>
    <t>Industrial Electricity Drawing</t>
  </si>
  <si>
    <t>06-323-202</t>
  </si>
  <si>
    <t>คณิตศาสตร์สำหรับไฟฟ้าอุตสาหกรรม</t>
  </si>
  <si>
    <t>Mathematics for Industrial Electricity</t>
  </si>
  <si>
    <t>06-323-203</t>
  </si>
  <si>
    <t>การวิเคราะห์วงจรไฟฟ้า 1</t>
  </si>
  <si>
    <t>Electric Circuit Analysis I</t>
  </si>
  <si>
    <t>06-323-204</t>
  </si>
  <si>
    <t>วิเคราะห์วงจรไฟฟ้า 2</t>
  </si>
  <si>
    <t>Electric Circuit Analysis II</t>
  </si>
  <si>
    <t>06-323-205</t>
  </si>
  <si>
    <t>อุปกรณ์และการออกแบบวงจรอิเล็กทรอนิกส์พื้นฐาน</t>
  </si>
  <si>
    <t>Fundamentals of Electronic Circuit Devices and Design</t>
  </si>
  <si>
    <t>06-323-206</t>
  </si>
  <si>
    <t>Electrical Measurements and Instrumentation</t>
  </si>
  <si>
    <t>06-323-207</t>
  </si>
  <si>
    <t>Digital Circuits and Logic Design</t>
  </si>
  <si>
    <t>06-323-208</t>
  </si>
  <si>
    <t>สนามแม่เหล็กไฟฟ้า</t>
  </si>
  <si>
    <t>Electromagnetic Fields</t>
  </si>
  <si>
    <t>06-323-301</t>
  </si>
  <si>
    <t>เครื่องจักรกลไฟฟ้า 1</t>
  </si>
  <si>
    <t>Electrical Machine I</t>
  </si>
  <si>
    <t>06-323-302</t>
  </si>
  <si>
    <t>การออกแบบระบบไฟฟ้าและความปลอดภัย</t>
  </si>
  <si>
    <t>Electrical System Design and Safety</t>
  </si>
  <si>
    <t>06-323-303</t>
  </si>
  <si>
    <t>การส่องสว่างและการออกแบบ</t>
  </si>
  <si>
    <t>Illumination and Design</t>
  </si>
  <si>
    <t>06-323-304</t>
  </si>
  <si>
    <t>การป้องกันระบบไฟฟ้ากำลัง</t>
  </si>
  <si>
    <t>Electric Power System Protection</t>
  </si>
  <si>
    <t>06-323-305</t>
  </si>
  <si>
    <t>เครื่องจักรกลไฟฟ้า 2</t>
  </si>
  <si>
    <t xml:space="preserve">3(2-3-5) </t>
  </si>
  <si>
    <t>Electrical Machine II</t>
  </si>
  <si>
    <t>06-323-306</t>
  </si>
  <si>
    <t>อิเล็กทรอนิกส์กำลังการประยุกต์ใช้</t>
  </si>
  <si>
    <t>Power Electronics and Applications</t>
  </si>
  <si>
    <t>06-323-307</t>
  </si>
  <si>
    <t>Electric Power System Analysis</t>
  </si>
  <si>
    <t>06-323-308</t>
  </si>
  <si>
    <t>ระบบไฟฟ้าและสัญญาณในอาคาร</t>
  </si>
  <si>
    <t>Electrical and Signal Systems in Building</t>
  </si>
  <si>
    <t>06-323-309</t>
  </si>
  <si>
    <t>การออกแบบเครื่องจักรกลไฟฟ้า</t>
  </si>
  <si>
    <t>Electrical Machines Design</t>
  </si>
  <si>
    <t>06-323-310</t>
  </si>
  <si>
    <t>การเขียนโปรแกรมคอมพิวเตอร์สำหรับไฟฟ้าอุตสาหกรรม</t>
  </si>
  <si>
    <t>Computer Programming for Industry Electrical</t>
  </si>
  <si>
    <t>06-323-401</t>
  </si>
  <si>
    <t>ระบบควบคุมแบบลำดับที่โปรแกรมได้</t>
  </si>
  <si>
    <t>Programmable Logic Controller System</t>
  </si>
  <si>
    <t>06-323-402</t>
  </si>
  <si>
    <t>โรงต้นกำลัง</t>
  </si>
  <si>
    <t>Electric Power Plant</t>
  </si>
  <si>
    <t>06-323-403</t>
  </si>
  <si>
    <t>การขับเคลื่อนด้วยไฟฟ้า</t>
  </si>
  <si>
    <t>Electric Drives</t>
  </si>
  <si>
    <t>06-323-404</t>
  </si>
  <si>
    <t>Microprocessor and Microcontroller</t>
  </si>
  <si>
    <t>06-323-405</t>
  </si>
  <si>
    <t>อิเล็กทรอนิกส์อุตสาหกรรม</t>
  </si>
  <si>
    <t xml:space="preserve"> 3(2-3-5)</t>
  </si>
  <si>
    <t>Industrial Electronics</t>
  </si>
  <si>
    <t>06-323-406</t>
  </si>
  <si>
    <t>ฮาร์มอนิกในระบบไฟฟ้ากำลัง</t>
  </si>
  <si>
    <t>Harmonics in Power Systems</t>
  </si>
  <si>
    <t>2.3.3 กลุ่มวิชาย่อยเทคโนโลยีโยธา</t>
  </si>
  <si>
    <t>ทฤษฎีโครงสร้าง</t>
  </si>
  <si>
    <t>Theory of Structures</t>
  </si>
  <si>
    <t>06-325-202</t>
  </si>
  <si>
    <t>Concrete Technology</t>
  </si>
  <si>
    <t>06-325-203</t>
  </si>
  <si>
    <t>Soil Mechanics</t>
  </si>
  <si>
    <t>06-325-204</t>
  </si>
  <si>
    <t>Surveying</t>
  </si>
  <si>
    <t>06-325-205</t>
  </si>
  <si>
    <t>Structural Analysis</t>
  </si>
  <si>
    <t>06-325-206</t>
  </si>
  <si>
    <t>เขียนแบบสำหรับงานด้านวิศวกรรมโยธา</t>
  </si>
  <si>
    <t>06-325-207</t>
  </si>
  <si>
    <t>เครื่องมือและเครื่องจักรกลงานก่อสร้าง</t>
  </si>
  <si>
    <t>Construction Methods and Equipment</t>
  </si>
  <si>
    <t>06-325-208</t>
  </si>
  <si>
    <t>เทคโนโลยีก่อสร้างและความปลอดภัย</t>
  </si>
  <si>
    <t>Construction Technology and Safety</t>
  </si>
  <si>
    <t>06-325-301</t>
  </si>
  <si>
    <t>การออกแบบคอนกรีตเสริมเหล็ก</t>
  </si>
  <si>
    <t>Reinforced Concrete Design</t>
  </si>
  <si>
    <t>06-325-302</t>
  </si>
  <si>
    <t>การสุขาภิบาลในอาคาร</t>
  </si>
  <si>
    <t>Building Sanitation</t>
  </si>
  <si>
    <t>06-325-303</t>
  </si>
  <si>
    <t>การประมาณราคางานก่อสร้าง</t>
  </si>
  <si>
    <t>Cost Estimation</t>
  </si>
  <si>
    <t>06-325-304</t>
  </si>
  <si>
    <t>การจัดการและการบริหารงานก่อสร้าง</t>
  </si>
  <si>
    <t>Organization and Management of Construction</t>
  </si>
  <si>
    <t>06-325-305</t>
  </si>
  <si>
    <t xml:space="preserve">Hydraulic Engineering  </t>
  </si>
  <si>
    <t>06-325-306</t>
  </si>
  <si>
    <t>Hydrology</t>
  </si>
  <si>
    <t>06-325-307</t>
  </si>
  <si>
    <t>วิศวกรรมการทาง</t>
  </si>
  <si>
    <t>Highway Engineering</t>
  </si>
  <si>
    <t>06-325-308</t>
  </si>
  <si>
    <t>Construction  cost  Analysis</t>
  </si>
  <si>
    <t>06-325-309</t>
  </si>
  <si>
    <t>การวางแผนชุมชนเมืองและสภาพแวดล้อม</t>
  </si>
  <si>
    <t>06-325-401</t>
  </si>
  <si>
    <t>กฎหมายสำหรับวิศวกรโยธา</t>
  </si>
  <si>
    <t>Law for Civil Engineers</t>
  </si>
  <si>
    <t>06-325-402</t>
  </si>
  <si>
    <t>การสำรวจเพื่อการก่อสร้าง</t>
  </si>
  <si>
    <t>Construction Surveying</t>
  </si>
  <si>
    <t>06-325-403</t>
  </si>
  <si>
    <t>Supervision and inspection</t>
  </si>
  <si>
    <t>06-325-404</t>
  </si>
  <si>
    <t>การประยุกต์ใช้คอมพิวเตอร์ในงานวิศวกรรมโยธา</t>
  </si>
  <si>
    <t>Computer Application in Civil Engineering</t>
  </si>
  <si>
    <t>06-325-405</t>
  </si>
  <si>
    <t>Environmental Impact Assessment</t>
  </si>
  <si>
    <t>06-325-406</t>
  </si>
  <si>
    <t>การตรวจสอบงานก่อสร้าง</t>
  </si>
  <si>
    <t>Construction Inspection</t>
  </si>
  <si>
    <t>06-325-407</t>
  </si>
  <si>
    <t>อุปกรณ์ประกอบอาคาร</t>
  </si>
  <si>
    <t>Equipment for building</t>
  </si>
  <si>
    <t>4. หมวดวิชาฝึกงาน</t>
  </si>
  <si>
    <r>
      <t>ระบบควบคุมทางอุตสาหกรรม</t>
    </r>
    <r>
      <rPr>
        <sz val="12"/>
        <rFont val="TH SarabunPSK"/>
        <family val="2"/>
      </rPr>
      <t xml:space="preserve">     </t>
    </r>
  </si>
  <si>
    <r>
      <t xml:space="preserve">Leadership and Organizational Behavior </t>
    </r>
    <r>
      <rPr>
        <sz val="12"/>
        <rFont val="TH SarabunPSK"/>
        <family val="2"/>
      </rPr>
      <t xml:space="preserve">   </t>
    </r>
  </si>
  <si>
    <r>
      <t xml:space="preserve">การวัดและเครื่องมือวัดทางไฟฟ้า </t>
    </r>
    <r>
      <rPr>
        <sz val="12"/>
        <rFont val="TH SarabunPSK"/>
        <family val="2"/>
      </rPr>
      <t xml:space="preserve"> </t>
    </r>
  </si>
  <si>
    <r>
      <t>การวิเคราะห์ระบบไฟฟ้ากำลัง</t>
    </r>
    <r>
      <rPr>
        <sz val="12"/>
        <rFont val="TH SarabunPSK"/>
        <family val="2"/>
      </rPr>
      <t xml:space="preserve"> </t>
    </r>
  </si>
  <si>
    <r>
      <t>ไมโครโปรเซสเซอร์และไมโครคอนโทรลเลอร์</t>
    </r>
    <r>
      <rPr>
        <sz val="12"/>
        <rFont val="TH SarabunPSK"/>
        <family val="2"/>
      </rPr>
      <t xml:space="preserve"> </t>
    </r>
  </si>
  <si>
    <r>
      <t>คอนกรีตเทคโนโลยี</t>
    </r>
    <r>
      <rPr>
        <sz val="12"/>
        <rFont val="TH SarabunPSK"/>
        <family val="2"/>
      </rPr>
      <t xml:space="preserve">   </t>
    </r>
  </si>
  <si>
    <r>
      <t>ปฐพีกลศาสตร์</t>
    </r>
    <r>
      <rPr>
        <sz val="12"/>
        <rFont val="TH SarabunPSK"/>
        <family val="2"/>
      </rPr>
      <t xml:space="preserve">  </t>
    </r>
  </si>
  <si>
    <r>
      <t>การสำรวจ</t>
    </r>
    <r>
      <rPr>
        <sz val="12"/>
        <rFont val="TH SarabunPSK"/>
        <family val="2"/>
      </rPr>
      <t xml:space="preserve"> </t>
    </r>
  </si>
  <si>
    <r>
      <t>วิเคราะห์โครงสร้าง</t>
    </r>
    <r>
      <rPr>
        <sz val="12"/>
        <rFont val="TH SarabunPSK"/>
        <family val="2"/>
      </rPr>
      <t xml:space="preserve"> </t>
    </r>
  </si>
  <si>
    <r>
      <t xml:space="preserve"> </t>
    </r>
    <r>
      <rPr>
        <sz val="12"/>
        <color rgb="FF000000"/>
        <rFont val="TH SarabunPSK"/>
        <family val="2"/>
      </rPr>
      <t>Civil Engineering Drawing</t>
    </r>
  </si>
  <si>
    <r>
      <t>วิศวกรรมชลศาสตร์</t>
    </r>
    <r>
      <rPr>
        <sz val="12"/>
        <rFont val="TH SarabunPSK"/>
        <family val="2"/>
      </rPr>
      <t xml:space="preserve"> </t>
    </r>
  </si>
  <si>
    <r>
      <t xml:space="preserve">การวิเคราะห์ต้นทุนงานก่อสร้าง  </t>
    </r>
    <r>
      <rPr>
        <sz val="12"/>
        <rFont val="TH SarabunPSK"/>
        <family val="2"/>
      </rPr>
      <t xml:space="preserve"> </t>
    </r>
  </si>
  <si>
    <r>
      <t>Urban and Environmental Planning</t>
    </r>
    <r>
      <rPr>
        <sz val="12"/>
        <rFont val="TH SarabunPSK"/>
        <family val="2"/>
      </rPr>
      <t xml:space="preserve">      </t>
    </r>
  </si>
  <si>
    <r>
      <t>การตรวจและควบคุมงานก่อสร้าง</t>
    </r>
    <r>
      <rPr>
        <sz val="12"/>
        <rFont val="TH SarabunPSK"/>
        <family val="2"/>
      </rPr>
      <t xml:space="preserve"> </t>
    </r>
  </si>
  <si>
    <r>
      <t>การวิเคราะห์ผลกระทบสิ่งแวดล้อม</t>
    </r>
    <r>
      <rPr>
        <sz val="12"/>
        <rFont val="TH SarabunPSK"/>
        <family val="2"/>
      </rPr>
      <t xml:space="preserve"> </t>
    </r>
  </si>
  <si>
    <t>1.3 กลุ่มความรู้ทางด้านวิทยาศาสตร์และคณิตศาสตร์     จำนวน 6 หน่วยกิต</t>
  </si>
  <si>
    <t>1.1 กลุ่มความรู้ตามหลักจริยธรรม                        จำนวน 3 หน่วยกิต</t>
  </si>
  <si>
    <r>
      <t>1.2 กลุ่มความรู้ทางด้านมนุษย์ศาสตรและสังคมศาสตร์</t>
    </r>
    <r>
      <rPr>
        <sz val="12"/>
        <color rgb="FF000000"/>
        <rFont val="TH SarabunPSK"/>
        <family val="2"/>
      </rPr>
      <t xml:space="preserve">     </t>
    </r>
    <r>
      <rPr>
        <b/>
        <sz val="12"/>
        <color rgb="FF000000"/>
        <rFont val="TH SarabunPSK"/>
        <family val="2"/>
      </rPr>
      <t>จำนวน 6 หน่วยกิต</t>
    </r>
  </si>
  <si>
    <t>1.4 กลุ่มความรู้เชิงบูรณาการ/สหวิชาการ              จำนวน 3 หน่วยกิต</t>
  </si>
  <si>
    <t>1.5 กลุ่มความรู้ทางด้านศิลปวัฒนธรรม             จำนวน 3 หน่วยกิต</t>
  </si>
  <si>
    <t>1.7 กลุ่มทักษะทางภาษาและการสื่อสาร        จำนวน 9 หน่วยกิต</t>
  </si>
  <si>
    <t>2.2 กลุ่มวิชาชีพบังคับ                          จำนวน 31 หน่วยกิต</t>
  </si>
  <si>
    <t>2.3 กลุ่มวิชาชีพเลือก                             จำนวน 42 หน่วยกิต</t>
  </si>
  <si>
    <t>1-2</t>
  </si>
  <si>
    <t>3(1-4-6)</t>
  </si>
  <si>
    <t>สำหรับนักศึกษา รหัสปี.2556-7</t>
  </si>
  <si>
    <t>2.1 กลุ่มวิชาพื้นฐานวิชาชีพ              จำนวน 22 หน่วยกิต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</si>
</sst>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41" x14ac:knownFonts="1">
    <font>
      <sz val="10"/>
      <name val="Arial"/>
      <charset val="222"/>
    </font>
    <font>
      <b/>
      <sz val="12"/>
      <name val="Angsana New"/>
      <family val="1"/>
    </font>
    <font>
      <sz val="12"/>
      <name val="Angsana New"/>
      <family val="1"/>
    </font>
    <font>
      <b/>
      <sz val="12"/>
      <color indexed="10"/>
      <name val="Angsana New"/>
      <family val="1"/>
    </font>
    <font>
      <sz val="12"/>
      <color indexed="12"/>
      <name val="Angsana New"/>
      <family val="1"/>
    </font>
    <font>
      <sz val="12"/>
      <color indexed="10"/>
      <name val="Angsana New"/>
      <family val="1"/>
    </font>
    <font>
      <b/>
      <sz val="12"/>
      <color indexed="47"/>
      <name val="Angsana New"/>
      <family val="1"/>
    </font>
    <font>
      <sz val="12"/>
      <color indexed="8"/>
      <name val="Angsana New"/>
      <family val="1"/>
    </font>
    <font>
      <b/>
      <sz val="13.5"/>
      <name val="TH SarabunPSK"/>
      <family val="2"/>
    </font>
    <font>
      <sz val="13.5"/>
      <name val="TH SarabunPSK"/>
      <family val="2"/>
    </font>
    <font>
      <sz val="11"/>
      <color indexed="8"/>
      <name val="TH SarabunPSK"/>
      <family val="2"/>
    </font>
    <font>
      <sz val="13"/>
      <color indexed="8"/>
      <name val="TH SarabunPSK"/>
      <family val="2"/>
    </font>
    <font>
      <sz val="13.5"/>
      <color indexed="8"/>
      <name val="TH SarabunPSK"/>
      <family val="2"/>
    </font>
    <font>
      <sz val="9"/>
      <color indexed="8"/>
      <name val="TH SarabunPSK"/>
      <family val="2"/>
    </font>
    <font>
      <sz val="11"/>
      <name val="TH SarabunPSK"/>
      <family val="2"/>
    </font>
    <font>
      <sz val="9"/>
      <name val="Arial"/>
      <family val="2"/>
    </font>
    <font>
      <sz val="12"/>
      <color indexed="8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6"/>
      <color indexed="8"/>
      <name val="TH SarabunPSK"/>
      <family val="2"/>
    </font>
    <font>
      <sz val="11"/>
      <name val="Arial"/>
      <family val="2"/>
    </font>
    <font>
      <sz val="16"/>
      <color indexed="8"/>
      <name val="TH SarabunPSK"/>
      <family val="2"/>
    </font>
    <font>
      <b/>
      <sz val="10"/>
      <name val="Arial"/>
      <family val="2"/>
    </font>
    <font>
      <sz val="9"/>
      <color theme="1"/>
      <name val="Angsana New"/>
      <family val="1"/>
    </font>
    <font>
      <sz val="8"/>
      <color theme="1"/>
      <name val="Angsana New"/>
      <family val="1"/>
    </font>
    <font>
      <b/>
      <sz val="9"/>
      <color rgb="FF333333"/>
      <name val="Angsana New"/>
      <family val="1"/>
    </font>
    <font>
      <b/>
      <sz val="8"/>
      <color rgb="FF333333"/>
      <name val="Angsana New"/>
      <family val="1"/>
    </font>
    <font>
      <sz val="9"/>
      <color rgb="FF333333"/>
      <name val="Angsana New"/>
      <family val="1"/>
    </font>
    <font>
      <sz val="8"/>
      <color rgb="FF333333"/>
      <name val="Angsana New"/>
      <family val="1"/>
    </font>
    <font>
      <b/>
      <sz val="9"/>
      <color theme="1"/>
      <name val="Angsana New"/>
      <family val="1"/>
    </font>
    <font>
      <b/>
      <sz val="12"/>
      <color rgb="FF000000"/>
      <name val="TH SarabunPSK"/>
      <family val="2"/>
    </font>
    <font>
      <sz val="12"/>
      <name val="TH SarabunPSK"/>
      <family val="2"/>
    </font>
    <font>
      <sz val="12"/>
      <name val="Arial"/>
      <family val="2"/>
    </font>
    <font>
      <sz val="12"/>
      <color rgb="FF000000"/>
      <name val="TH SarabunPSK"/>
      <family val="2"/>
    </font>
    <font>
      <sz val="11"/>
      <color theme="1"/>
      <name val="Angsana New"/>
      <family val="1"/>
    </font>
    <font>
      <b/>
      <sz val="11"/>
      <color rgb="FF333333"/>
      <name val="Angsana New"/>
      <family val="1"/>
    </font>
    <font>
      <sz val="8"/>
      <color rgb="FF000000"/>
      <name val="Angsana New"/>
      <family val="1"/>
    </font>
    <font>
      <sz val="9"/>
      <color rgb="FF000000"/>
      <name val="Angsana New"/>
      <family val="1"/>
    </font>
    <font>
      <b/>
      <sz val="9"/>
      <color rgb="FF000000"/>
      <name val="Angsana New"/>
      <family val="1"/>
    </font>
    <font>
      <b/>
      <sz val="12"/>
      <name val="TH SarabunPSK"/>
      <family val="2"/>
    </font>
    <font>
      <sz val="11"/>
      <color rgb="FF000000"/>
      <name val="TH SarabunPSK"/>
      <family val="2"/>
    </font>
  </fonts>
  <fills count="2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FFFF"/>
        <bgColor indexed="64"/>
      </patternFill>
    </fill>
    <fill>
      <patternFill patternType="solid">
        <fgColor rgb="FF50E6E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EFC24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CEFC24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8">
    <xf numFmtId="0" fontId="0" fillId="0" borderId="0" xfId="0"/>
    <xf numFmtId="0" fontId="2" fillId="0" borderId="0" xfId="0" applyFont="1" applyAlignment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187" fontId="2" fillId="0" borderId="0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187" fontId="1" fillId="0" borderId="3" xfId="0" applyNumberFormat="1" applyFont="1" applyBorder="1" applyAlignment="1" applyProtection="1">
      <alignment vertical="center"/>
    </xf>
    <xf numFmtId="187" fontId="1" fillId="0" borderId="6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 applyProtection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justify" vertical="center" wrapText="1"/>
    </xf>
    <xf numFmtId="0" fontId="0" fillId="0" borderId="12" xfId="0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right" vertical="center" wrapText="1"/>
    </xf>
    <xf numFmtId="0" fontId="12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/>
    </xf>
    <xf numFmtId="0" fontId="16" fillId="0" borderId="2" xfId="0" applyFont="1" applyBorder="1" applyAlignment="1">
      <alignment horizontal="justify" vertical="center" wrapText="1"/>
    </xf>
    <xf numFmtId="0" fontId="12" fillId="0" borderId="12" xfId="0" applyFont="1" applyBorder="1" applyAlignment="1">
      <alignment horizontal="justify" vertical="center" wrapText="1"/>
    </xf>
    <xf numFmtId="0" fontId="12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/>
    </xf>
    <xf numFmtId="0" fontId="16" fillId="0" borderId="5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justify" vertical="center" wrapText="1"/>
    </xf>
    <xf numFmtId="0" fontId="10" fillId="0" borderId="7" xfId="0" applyFont="1" applyBorder="1" applyAlignment="1">
      <alignment horizontal="right" vertical="center" wrapText="1"/>
    </xf>
    <xf numFmtId="0" fontId="12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6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vertical="center"/>
    </xf>
    <xf numFmtId="0" fontId="10" fillId="0" borderId="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0" fillId="0" borderId="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4" fillId="0" borderId="12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12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top"/>
    </xf>
    <xf numFmtId="0" fontId="18" fillId="0" borderId="12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right" vertical="top"/>
    </xf>
    <xf numFmtId="0" fontId="9" fillId="0" borderId="12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5" xfId="0" applyFont="1" applyBorder="1" applyAlignment="1">
      <alignment horizontal="center" vertical="top"/>
    </xf>
    <xf numFmtId="0" fontId="18" fillId="0" borderId="7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center" vertical="top" wrapText="1"/>
    </xf>
    <xf numFmtId="0" fontId="9" fillId="0" borderId="7" xfId="0" applyFont="1" applyBorder="1" applyAlignment="1">
      <alignment vertical="top"/>
    </xf>
    <xf numFmtId="0" fontId="9" fillId="0" borderId="7" xfId="0" applyFont="1" applyBorder="1" applyAlignment="1">
      <alignment horizontal="right" vertical="top"/>
    </xf>
    <xf numFmtId="0" fontId="18" fillId="0" borderId="0" xfId="0" applyFont="1" applyAlignment="1">
      <alignment horizontal="left" vertical="top" wrapText="1"/>
    </xf>
    <xf numFmtId="0" fontId="12" fillId="0" borderId="2" xfId="0" applyFont="1" applyBorder="1" applyAlignment="1">
      <alignment horizontal="justify" vertical="top" wrapText="1"/>
    </xf>
    <xf numFmtId="0" fontId="12" fillId="0" borderId="0" xfId="0" applyFont="1" applyAlignment="1">
      <alignment horizontal="center" vertical="top" wrapText="1"/>
    </xf>
    <xf numFmtId="0" fontId="10" fillId="0" borderId="2" xfId="0" applyFont="1" applyBorder="1" applyAlignment="1">
      <alignment horizontal="left" vertical="top"/>
    </xf>
    <xf numFmtId="0" fontId="12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right" vertical="top"/>
    </xf>
    <xf numFmtId="0" fontId="11" fillId="0" borderId="5" xfId="0" applyFont="1" applyBorder="1" applyAlignment="1">
      <alignment horizontal="justify" vertical="top" wrapText="1"/>
    </xf>
    <xf numFmtId="0" fontId="9" fillId="0" borderId="0" xfId="0" applyFont="1" applyAlignment="1">
      <alignment horizontal="left" vertical="top" wrapText="1"/>
    </xf>
    <xf numFmtId="0" fontId="12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left" vertical="top"/>
    </xf>
    <xf numFmtId="0" fontId="9" fillId="0" borderId="5" xfId="0" applyFont="1" applyBorder="1" applyAlignment="1">
      <alignment vertical="top"/>
    </xf>
    <xf numFmtId="0" fontId="9" fillId="0" borderId="5" xfId="0" applyFont="1" applyBorder="1" applyAlignment="1">
      <alignment horizontal="right" vertical="top"/>
    </xf>
    <xf numFmtId="0" fontId="18" fillId="0" borderId="1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vertical="top"/>
    </xf>
    <xf numFmtId="0" fontId="18" fillId="0" borderId="6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justify" vertical="top" wrapText="1"/>
    </xf>
    <xf numFmtId="0" fontId="10" fillId="0" borderId="5" xfId="0" applyFont="1" applyBorder="1" applyAlignment="1">
      <alignment horizontal="justify" vertical="top" wrapText="1"/>
    </xf>
    <xf numFmtId="0" fontId="12" fillId="0" borderId="5" xfId="0" applyFont="1" applyBorder="1" applyAlignment="1">
      <alignment horizontal="justify" vertical="top" wrapText="1"/>
    </xf>
    <xf numFmtId="0" fontId="12" fillId="0" borderId="5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17" fillId="0" borderId="6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top"/>
    </xf>
    <xf numFmtId="0" fontId="18" fillId="0" borderId="2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19" fillId="0" borderId="0" xfId="0" applyFont="1"/>
    <xf numFmtId="0" fontId="9" fillId="0" borderId="5" xfId="0" applyFont="1" applyBorder="1" applyAlignment="1">
      <alignment vertical="top" wrapText="1"/>
    </xf>
    <xf numFmtId="0" fontId="10" fillId="0" borderId="2" xfId="0" applyFont="1" applyBorder="1" applyAlignment="1">
      <alignment horizontal="left" vertical="center" wrapText="1"/>
    </xf>
    <xf numFmtId="0" fontId="21" fillId="0" borderId="0" xfId="0" applyFont="1"/>
    <xf numFmtId="0" fontId="16" fillId="0" borderId="0" xfId="0" applyFont="1" applyAlignment="1">
      <alignment horizontal="justify" vertical="center" wrapText="1"/>
    </xf>
    <xf numFmtId="0" fontId="12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vertical="top" wrapText="1"/>
    </xf>
    <xf numFmtId="0" fontId="12" fillId="0" borderId="5" xfId="0" applyFont="1" applyBorder="1"/>
    <xf numFmtId="0" fontId="12" fillId="0" borderId="7" xfId="0" applyFont="1" applyBorder="1" applyAlignment="1">
      <alignment vertical="top" wrapText="1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18" fillId="0" borderId="8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18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18" fillId="0" borderId="8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/>
    </xf>
    <xf numFmtId="0" fontId="18" fillId="0" borderId="14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right" vertical="center" wrapText="1"/>
    </xf>
    <xf numFmtId="0" fontId="1" fillId="0" borderId="4" xfId="0" applyFont="1" applyBorder="1" applyAlignment="1" applyProtection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49" fontId="26" fillId="4" borderId="22" xfId="0" applyNumberFormat="1" applyFont="1" applyFill="1" applyBorder="1" applyAlignment="1">
      <alignment horizontal="center" vertical="center" wrapText="1"/>
    </xf>
    <xf numFmtId="49" fontId="26" fillId="4" borderId="21" xfId="0" applyNumberFormat="1" applyFont="1" applyFill="1" applyBorder="1" applyAlignment="1">
      <alignment horizontal="center" vertical="center" wrapText="1"/>
    </xf>
    <xf numFmtId="49" fontId="25" fillId="4" borderId="21" xfId="0" applyNumberFormat="1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26" fillId="4" borderId="21" xfId="0" applyFont="1" applyFill="1" applyBorder="1" applyAlignment="1">
      <alignment horizontal="center" vertical="center" wrapText="1"/>
    </xf>
    <xf numFmtId="0" fontId="27" fillId="4" borderId="21" xfId="0" applyFont="1" applyFill="1" applyBorder="1" applyAlignment="1">
      <alignment horizontal="center" vertical="center" wrapText="1"/>
    </xf>
    <xf numFmtId="0" fontId="28" fillId="4" borderId="21" xfId="0" applyFont="1" applyFill="1" applyBorder="1" applyAlignment="1">
      <alignment horizontal="center" vertical="center" wrapText="1"/>
    </xf>
    <xf numFmtId="0" fontId="26" fillId="7" borderId="21" xfId="0" applyFont="1" applyFill="1" applyBorder="1" applyAlignment="1">
      <alignment horizontal="center" vertical="center" wrapText="1"/>
    </xf>
    <xf numFmtId="0" fontId="23" fillId="8" borderId="21" xfId="0" applyFont="1" applyFill="1" applyBorder="1" applyAlignment="1">
      <alignment horizontal="center" vertical="center"/>
    </xf>
    <xf numFmtId="0" fontId="23" fillId="9" borderId="21" xfId="0" applyFont="1" applyFill="1" applyBorder="1" applyAlignment="1">
      <alignment horizontal="center" vertical="center"/>
    </xf>
    <xf numFmtId="0" fontId="29" fillId="7" borderId="21" xfId="0" applyFont="1" applyFill="1" applyBorder="1" applyAlignment="1">
      <alignment horizontal="center" vertical="center" wrapText="1"/>
    </xf>
    <xf numFmtId="0" fontId="26" fillId="10" borderId="21" xfId="0" applyFont="1" applyFill="1" applyBorder="1" applyAlignment="1">
      <alignment horizontal="center" vertical="center" wrapText="1"/>
    </xf>
    <xf numFmtId="0" fontId="26" fillId="10" borderId="18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2" fontId="25" fillId="10" borderId="21" xfId="0" applyNumberFormat="1" applyFont="1" applyFill="1" applyBorder="1" applyAlignment="1">
      <alignment horizontal="center" vertical="center" wrapText="1"/>
    </xf>
    <xf numFmtId="0" fontId="25" fillId="10" borderId="22" xfId="0" applyFont="1" applyFill="1" applyBorder="1" applyAlignment="1">
      <alignment horizontal="center" vertical="center" wrapText="1"/>
    </xf>
    <xf numFmtId="0" fontId="26" fillId="11" borderId="21" xfId="0" applyFont="1" applyFill="1" applyBorder="1" applyAlignment="1">
      <alignment horizontal="center" vertical="center" wrapText="1"/>
    </xf>
    <xf numFmtId="0" fontId="25" fillId="10" borderId="21" xfId="0" applyFont="1" applyFill="1" applyBorder="1" applyAlignment="1">
      <alignment horizontal="center" vertical="center" wrapText="1"/>
    </xf>
    <xf numFmtId="49" fontId="28" fillId="4" borderId="21" xfId="0" applyNumberFormat="1" applyFont="1" applyFill="1" applyBorder="1" applyAlignment="1">
      <alignment horizontal="center" vertical="center" wrapText="1"/>
    </xf>
    <xf numFmtId="0" fontId="25" fillId="10" borderId="2" xfId="0" applyFont="1" applyFill="1" applyBorder="1" applyAlignment="1">
      <alignment horizontal="center" vertical="center" wrapText="1"/>
    </xf>
    <xf numFmtId="0" fontId="26" fillId="10" borderId="2" xfId="0" applyFont="1" applyFill="1" applyBorder="1" applyAlignment="1">
      <alignment horizontal="center" vertical="center" wrapText="1"/>
    </xf>
    <xf numFmtId="0" fontId="26" fillId="15" borderId="21" xfId="0" applyFont="1" applyFill="1" applyBorder="1" applyAlignment="1">
      <alignment horizontal="center" vertical="center" wrapText="1"/>
    </xf>
    <xf numFmtId="0" fontId="25" fillId="15" borderId="21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1" fillId="0" borderId="0" xfId="0" applyFont="1" applyAlignment="1">
      <alignment horizontal="justify" vertical="center" wrapText="1"/>
    </xf>
    <xf numFmtId="0" fontId="32" fillId="0" borderId="0" xfId="0" applyFont="1"/>
    <xf numFmtId="0" fontId="9" fillId="0" borderId="0" xfId="0" applyFont="1" applyAlignment="1">
      <alignment vertical="center"/>
    </xf>
    <xf numFmtId="0" fontId="25" fillId="4" borderId="17" xfId="0" applyFont="1" applyFill="1" applyBorder="1" applyAlignment="1">
      <alignment horizontal="center" vertical="center" wrapText="1"/>
    </xf>
    <xf numFmtId="0" fontId="25" fillId="10" borderId="16" xfId="0" applyFont="1" applyFill="1" applyBorder="1" applyAlignment="1">
      <alignment horizontal="center" vertical="center" wrapText="1"/>
    </xf>
    <xf numFmtId="0" fontId="25" fillId="4" borderId="23" xfId="0" applyFont="1" applyFill="1" applyBorder="1" applyAlignment="1">
      <alignment horizontal="center" vertical="center" wrapText="1"/>
    </xf>
    <xf numFmtId="0" fontId="25" fillId="4" borderId="24" xfId="0" applyFont="1" applyFill="1" applyBorder="1" applyAlignment="1">
      <alignment horizontal="center" vertical="center" wrapText="1"/>
    </xf>
    <xf numFmtId="0" fontId="25" fillId="4" borderId="22" xfId="0" applyFont="1" applyFill="1" applyBorder="1" applyAlignment="1">
      <alignment horizontal="center" vertical="center" wrapText="1"/>
    </xf>
    <xf numFmtId="0" fontId="29" fillId="11" borderId="17" xfId="0" applyFont="1" applyFill="1" applyBorder="1" applyAlignment="1">
      <alignment horizontal="center" vertical="center" wrapText="1"/>
    </xf>
    <xf numFmtId="0" fontId="26" fillId="15" borderId="18" xfId="0" applyFont="1" applyFill="1" applyBorder="1" applyAlignment="1">
      <alignment horizontal="center" vertical="center" wrapText="1"/>
    </xf>
    <xf numFmtId="0" fontId="26" fillId="15" borderId="16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justify" vertical="center" wrapText="1"/>
    </xf>
    <xf numFmtId="0" fontId="30" fillId="0" borderId="0" xfId="0" applyFont="1" applyAlignment="1">
      <alignment horizontal="justify" vertical="center" wrapText="1"/>
    </xf>
    <xf numFmtId="0" fontId="33" fillId="0" borderId="0" xfId="0" applyFont="1" applyAlignment="1">
      <alignment horizontal="right" vertical="center" wrapText="1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20" fillId="0" borderId="0" xfId="0" applyFont="1"/>
    <xf numFmtId="0" fontId="35" fillId="4" borderId="21" xfId="0" applyFont="1" applyFill="1" applyBorder="1" applyAlignment="1">
      <alignment horizontal="center" vertical="center" wrapText="1"/>
    </xf>
    <xf numFmtId="0" fontId="35" fillId="10" borderId="21" xfId="0" applyFont="1" applyFill="1" applyBorder="1" applyAlignment="1">
      <alignment horizontal="center" vertical="center" wrapText="1"/>
    </xf>
    <xf numFmtId="0" fontId="35" fillId="4" borderId="16" xfId="0" applyFont="1" applyFill="1" applyBorder="1" applyAlignment="1">
      <alignment horizontal="center" vertical="center" wrapText="1"/>
    </xf>
    <xf numFmtId="0" fontId="35" fillId="10" borderId="23" xfId="0" applyFont="1" applyFill="1" applyBorder="1" applyAlignment="1">
      <alignment horizontal="center" vertical="center" wrapText="1"/>
    </xf>
    <xf numFmtId="0" fontId="35" fillId="16" borderId="21" xfId="0" applyFont="1" applyFill="1" applyBorder="1" applyAlignment="1">
      <alignment horizontal="center" vertical="center" wrapText="1"/>
    </xf>
    <xf numFmtId="0" fontId="26" fillId="17" borderId="21" xfId="0" applyFont="1" applyFill="1" applyBorder="1" applyAlignment="1">
      <alignment horizontal="center" vertical="center" wrapText="1"/>
    </xf>
    <xf numFmtId="0" fontId="35" fillId="17" borderId="21" xfId="0" applyFont="1" applyFill="1" applyBorder="1" applyAlignment="1">
      <alignment horizontal="center" vertical="center" wrapText="1"/>
    </xf>
    <xf numFmtId="0" fontId="26" fillId="17" borderId="18" xfId="0" applyFont="1" applyFill="1" applyBorder="1" applyAlignment="1">
      <alignment horizontal="center" vertical="center" wrapText="1"/>
    </xf>
    <xf numFmtId="2" fontId="25" fillId="17" borderId="21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27" fillId="4" borderId="23" xfId="0" applyFont="1" applyFill="1" applyBorder="1" applyAlignment="1">
      <alignment horizontal="center" vertical="center" wrapText="1"/>
    </xf>
    <xf numFmtId="0" fontId="35" fillId="4" borderId="23" xfId="0" applyFont="1" applyFill="1" applyBorder="1" applyAlignment="1">
      <alignment horizontal="center" vertical="center" wrapText="1"/>
    </xf>
    <xf numFmtId="0" fontId="26" fillId="4" borderId="23" xfId="0" applyFont="1" applyFill="1" applyBorder="1" applyAlignment="1">
      <alignment horizontal="center" vertical="center" wrapText="1"/>
    </xf>
    <xf numFmtId="0" fontId="26" fillId="7" borderId="23" xfId="0" applyFont="1" applyFill="1" applyBorder="1" applyAlignment="1">
      <alignment horizontal="center" vertical="center" wrapText="1"/>
    </xf>
    <xf numFmtId="0" fontId="23" fillId="8" borderId="23" xfId="0" applyFont="1" applyFill="1" applyBorder="1" applyAlignment="1">
      <alignment horizontal="center" vertical="center"/>
    </xf>
    <xf numFmtId="0" fontId="23" fillId="9" borderId="23" xfId="0" applyFont="1" applyFill="1" applyBorder="1" applyAlignment="1">
      <alignment horizontal="center" vertical="center"/>
    </xf>
    <xf numFmtId="0" fontId="29" fillId="7" borderId="23" xfId="0" applyFont="1" applyFill="1" applyBorder="1" applyAlignment="1">
      <alignment horizontal="center" vertical="center" wrapText="1"/>
    </xf>
    <xf numFmtId="0" fontId="25" fillId="17" borderId="21" xfId="0" applyFont="1" applyFill="1" applyBorder="1" applyAlignment="1">
      <alignment horizontal="center" vertical="center" wrapText="1"/>
    </xf>
    <xf numFmtId="0" fontId="23" fillId="17" borderId="20" xfId="0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49" fontId="26" fillId="18" borderId="22" xfId="0" applyNumberFormat="1" applyFont="1" applyFill="1" applyBorder="1" applyAlignment="1">
      <alignment horizontal="center" vertical="center" wrapText="1"/>
    </xf>
    <xf numFmtId="49" fontId="26" fillId="18" borderId="25" xfId="0" applyNumberFormat="1" applyFont="1" applyFill="1" applyBorder="1" applyAlignment="1">
      <alignment horizontal="center" vertical="center" wrapText="1"/>
    </xf>
    <xf numFmtId="0" fontId="25" fillId="18" borderId="26" xfId="0" applyFont="1" applyFill="1" applyBorder="1" applyAlignment="1">
      <alignment horizontal="center" vertical="center" wrapText="1"/>
    </xf>
    <xf numFmtId="49" fontId="26" fillId="18" borderId="16" xfId="0" applyNumberFormat="1" applyFont="1" applyFill="1" applyBorder="1" applyAlignment="1">
      <alignment horizontal="center" vertical="center" wrapText="1"/>
    </xf>
    <xf numFmtId="49" fontId="25" fillId="18" borderId="16" xfId="0" applyNumberFormat="1" applyFont="1" applyFill="1" applyBorder="1" applyAlignment="1">
      <alignment horizontal="center" vertical="center" wrapText="1"/>
    </xf>
    <xf numFmtId="0" fontId="25" fillId="18" borderId="16" xfId="0" applyFont="1" applyFill="1" applyBorder="1" applyAlignment="1">
      <alignment horizontal="center" vertical="center" wrapText="1"/>
    </xf>
    <xf numFmtId="0" fontId="25" fillId="18" borderId="27" xfId="0" applyFont="1" applyFill="1" applyBorder="1" applyAlignment="1">
      <alignment horizontal="center" vertical="center" wrapText="1"/>
    </xf>
    <xf numFmtId="0" fontId="35" fillId="18" borderId="16" xfId="0" applyFont="1" applyFill="1" applyBorder="1" applyAlignment="1">
      <alignment horizontal="center" vertical="center" wrapText="1"/>
    </xf>
    <xf numFmtId="0" fontId="26" fillId="22" borderId="16" xfId="0" applyFont="1" applyFill="1" applyBorder="1" applyAlignment="1">
      <alignment horizontal="center" vertical="center" wrapText="1"/>
    </xf>
    <xf numFmtId="0" fontId="37" fillId="21" borderId="16" xfId="0" applyFont="1" applyFill="1" applyBorder="1" applyAlignment="1">
      <alignment horizontal="center" vertical="center"/>
    </xf>
    <xf numFmtId="0" fontId="38" fillId="19" borderId="16" xfId="0" applyFont="1" applyFill="1" applyBorder="1" applyAlignment="1">
      <alignment horizontal="center" vertical="center" wrapText="1"/>
    </xf>
    <xf numFmtId="49" fontId="26" fillId="18" borderId="24" xfId="0" applyNumberFormat="1" applyFont="1" applyFill="1" applyBorder="1" applyAlignment="1">
      <alignment horizontal="center" vertical="center" wrapText="1"/>
    </xf>
    <xf numFmtId="49" fontId="26" fillId="18" borderId="27" xfId="0" applyNumberFormat="1" applyFont="1" applyFill="1" applyBorder="1" applyAlignment="1">
      <alignment horizontal="center" vertical="center" wrapText="1"/>
    </xf>
    <xf numFmtId="49" fontId="26" fillId="18" borderId="26" xfId="0" applyNumberFormat="1" applyFont="1" applyFill="1" applyBorder="1" applyAlignment="1">
      <alignment horizontal="center" vertical="center" wrapText="1"/>
    </xf>
    <xf numFmtId="49" fontId="25" fillId="18" borderId="26" xfId="0" applyNumberFormat="1" applyFont="1" applyFill="1" applyBorder="1" applyAlignment="1">
      <alignment horizontal="center" vertical="center" wrapText="1"/>
    </xf>
    <xf numFmtId="0" fontId="27" fillId="18" borderId="21" xfId="0" applyFont="1" applyFill="1" applyBorder="1" applyAlignment="1">
      <alignment horizontal="center" vertical="center" wrapText="1"/>
    </xf>
    <xf numFmtId="0" fontId="28" fillId="18" borderId="16" xfId="0" applyFont="1" applyFill="1" applyBorder="1" applyAlignment="1">
      <alignment horizontal="center" vertical="center" wrapText="1"/>
    </xf>
    <xf numFmtId="0" fontId="26" fillId="18" borderId="16" xfId="0" applyFont="1" applyFill="1" applyBorder="1" applyAlignment="1">
      <alignment horizontal="center" vertical="center" wrapText="1"/>
    </xf>
    <xf numFmtId="0" fontId="26" fillId="19" borderId="16" xfId="0" applyFont="1" applyFill="1" applyBorder="1" applyAlignment="1">
      <alignment horizontal="center" vertical="center" wrapText="1"/>
    </xf>
    <xf numFmtId="0" fontId="37" fillId="20" borderId="16" xfId="0" applyFont="1" applyFill="1" applyBorder="1" applyAlignment="1">
      <alignment horizontal="center" vertical="center"/>
    </xf>
    <xf numFmtId="0" fontId="27" fillId="3" borderId="21" xfId="0" applyFont="1" applyFill="1" applyBorder="1" applyAlignment="1">
      <alignment horizontal="center" vertical="center" wrapText="1"/>
    </xf>
    <xf numFmtId="0" fontId="28" fillId="3" borderId="21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49" fontId="28" fillId="18" borderId="2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4" borderId="23" xfId="0" applyFont="1" applyFill="1" applyBorder="1" applyAlignment="1">
      <alignment horizontal="center" vertical="center" wrapText="1"/>
    </xf>
    <xf numFmtId="16" fontId="28" fillId="18" borderId="16" xfId="0" applyNumberFormat="1" applyFont="1" applyFill="1" applyBorder="1" applyAlignment="1">
      <alignment horizontal="center" vertical="center" wrapText="1"/>
    </xf>
    <xf numFmtId="187" fontId="2" fillId="0" borderId="3" xfId="0" applyNumberFormat="1" applyFont="1" applyBorder="1" applyAlignment="1" applyProtection="1">
      <alignment horizontal="center" vertical="center"/>
    </xf>
    <xf numFmtId="187" fontId="2" fillId="0" borderId="4" xfId="0" applyNumberFormat="1" applyFont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0" fillId="0" borderId="2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8" fillId="0" borderId="10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20" fillId="0" borderId="5" xfId="0" applyFont="1" applyBorder="1" applyAlignment="1">
      <alignment vertical="top" wrapText="1"/>
    </xf>
    <xf numFmtId="0" fontId="8" fillId="0" borderId="1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0" fillId="0" borderId="8" xfId="0" applyFont="1" applyBorder="1" applyAlignment="1">
      <alignment vertical="center"/>
    </xf>
    <xf numFmtId="0" fontId="17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vertical="top" wrapText="1"/>
    </xf>
    <xf numFmtId="0" fontId="10" fillId="0" borderId="2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2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2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left" vertical="center" wrapText="1" shrinkToFit="1"/>
    </xf>
    <xf numFmtId="0" fontId="9" fillId="0" borderId="2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6" fillId="15" borderId="18" xfId="0" applyFont="1" applyFill="1" applyBorder="1" applyAlignment="1">
      <alignment horizontal="center" vertical="center" wrapText="1"/>
    </xf>
    <xf numFmtId="0" fontId="26" fillId="15" borderId="16" xfId="0" applyFont="1" applyFill="1" applyBorder="1" applyAlignment="1">
      <alignment horizontal="center" vertical="center" wrapText="1"/>
    </xf>
    <xf numFmtId="0" fontId="29" fillId="11" borderId="17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justify" vertical="center" wrapText="1"/>
    </xf>
    <xf numFmtId="0" fontId="30" fillId="0" borderId="0" xfId="0" applyFont="1" applyAlignment="1">
      <alignment horizontal="justify" vertical="center" wrapText="1"/>
    </xf>
    <xf numFmtId="0" fontId="31" fillId="0" borderId="0" xfId="0" applyFont="1" applyAlignment="1">
      <alignment horizontal="left" vertical="center" wrapText="1"/>
    </xf>
    <xf numFmtId="0" fontId="30" fillId="0" borderId="0" xfId="0" applyFont="1" applyAlignment="1">
      <alignment horizontal="right" vertical="center" wrapText="1"/>
    </xf>
    <xf numFmtId="0" fontId="33" fillId="0" borderId="0" xfId="0" applyFont="1" applyAlignment="1">
      <alignment horizontal="right" vertical="center" wrapText="1"/>
    </xf>
    <xf numFmtId="0" fontId="33" fillId="0" borderId="27" xfId="0" applyFont="1" applyBorder="1" applyAlignment="1">
      <alignment horizontal="right" vertical="center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36" fillId="0" borderId="3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5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/>
    </xf>
    <xf numFmtId="0" fontId="29" fillId="7" borderId="1" xfId="0" applyFont="1" applyFill="1" applyBorder="1" applyAlignment="1">
      <alignment horizontal="center" vertical="center" wrapText="1"/>
    </xf>
    <xf numFmtId="49" fontId="28" fillId="4" borderId="1" xfId="0" applyNumberFormat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2" fontId="1" fillId="1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12" borderId="1" xfId="0" applyFon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49" fontId="2" fillId="12" borderId="1" xfId="0" applyNumberFormat="1" applyFont="1" applyFill="1" applyBorder="1" applyAlignment="1">
      <alignment horizontal="center" vertical="center" wrapText="1"/>
    </xf>
    <xf numFmtId="0" fontId="1" fillId="1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1" fontId="2" fillId="8" borderId="1" xfId="0" applyNumberFormat="1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left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2" fontId="2" fillId="0" borderId="3" xfId="0" applyNumberFormat="1" applyFont="1" applyBorder="1" applyAlignment="1">
      <alignment horizontal="right" vertical="center"/>
    </xf>
    <xf numFmtId="12" fontId="2" fillId="0" borderId="19" xfId="0" applyNumberFormat="1" applyFont="1" applyBorder="1" applyAlignment="1">
      <alignment horizontal="right" vertical="center"/>
    </xf>
    <xf numFmtId="12" fontId="2" fillId="0" borderId="4" xfId="0" applyNumberFormat="1" applyFont="1" applyBorder="1" applyAlignment="1">
      <alignment horizontal="right" vertical="center"/>
    </xf>
    <xf numFmtId="12" fontId="1" fillId="4" borderId="1" xfId="0" applyNumberFormat="1" applyFont="1" applyFill="1" applyBorder="1" applyAlignment="1">
      <alignment horizontal="center" vertical="center" wrapText="1"/>
    </xf>
    <xf numFmtId="12" fontId="1" fillId="3" borderId="1" xfId="0" applyNumberFormat="1" applyFont="1" applyFill="1" applyBorder="1" applyAlignment="1">
      <alignment horizontal="center" vertical="center" wrapText="1"/>
    </xf>
    <xf numFmtId="0" fontId="29" fillId="11" borderId="16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27" fillId="18" borderId="1" xfId="0" applyFont="1" applyFill="1" applyBorder="1" applyAlignment="1">
      <alignment horizontal="center" vertical="center" wrapText="1"/>
    </xf>
    <xf numFmtId="0" fontId="28" fillId="18" borderId="1" xfId="0" applyFont="1" applyFill="1" applyBorder="1" applyAlignment="1">
      <alignment horizontal="center" vertical="center" wrapText="1"/>
    </xf>
    <xf numFmtId="0" fontId="35" fillId="18" borderId="1" xfId="0" applyFont="1" applyFill="1" applyBorder="1" applyAlignment="1">
      <alignment horizontal="center" vertical="center" wrapText="1"/>
    </xf>
    <xf numFmtId="0" fontId="26" fillId="18" borderId="1" xfId="0" applyFont="1" applyFill="1" applyBorder="1" applyAlignment="1">
      <alignment horizontal="center" vertical="center" wrapText="1"/>
    </xf>
    <xf numFmtId="0" fontId="25" fillId="18" borderId="1" xfId="0" applyFont="1" applyFill="1" applyBorder="1" applyAlignment="1">
      <alignment horizontal="center" vertical="center" wrapText="1"/>
    </xf>
    <xf numFmtId="0" fontId="37" fillId="20" borderId="1" xfId="0" applyFont="1" applyFill="1" applyBorder="1" applyAlignment="1">
      <alignment horizontal="center" vertical="center"/>
    </xf>
    <xf numFmtId="0" fontId="37" fillId="21" borderId="1" xfId="0" applyFont="1" applyFill="1" applyBorder="1" applyAlignment="1">
      <alignment horizontal="center" vertical="center"/>
    </xf>
    <xf numFmtId="0" fontId="38" fillId="19" borderId="1" xfId="0" applyFont="1" applyFill="1" applyBorder="1" applyAlignment="1">
      <alignment horizontal="center" vertical="center" wrapText="1"/>
    </xf>
    <xf numFmtId="49" fontId="28" fillId="18" borderId="1" xfId="0" applyNumberFormat="1" applyFont="1" applyFill="1" applyBorder="1" applyAlignment="1">
      <alignment horizontal="center" vertical="center" wrapText="1"/>
    </xf>
    <xf numFmtId="49" fontId="26" fillId="4" borderId="24" xfId="0" applyNumberFormat="1" applyFont="1" applyFill="1" applyBorder="1" applyAlignment="1">
      <alignment horizontal="center" vertical="center" wrapText="1"/>
    </xf>
    <xf numFmtId="49" fontId="25" fillId="4" borderId="23" xfId="0" applyNumberFormat="1" applyFont="1" applyFill="1" applyBorder="1" applyAlignment="1">
      <alignment horizontal="center" vertical="center" wrapText="1"/>
    </xf>
    <xf numFmtId="0" fontId="25" fillId="10" borderId="25" xfId="0" applyFont="1" applyFill="1" applyBorder="1" applyAlignment="1">
      <alignment horizontal="center" vertical="center" wrapText="1"/>
    </xf>
    <xf numFmtId="0" fontId="26" fillId="10" borderId="22" xfId="0" applyFont="1" applyFill="1" applyBorder="1" applyAlignment="1">
      <alignment horizontal="center" vertical="center" wrapText="1"/>
    </xf>
    <xf numFmtId="0" fontId="35" fillId="10" borderId="22" xfId="0" applyFont="1" applyFill="1" applyBorder="1" applyAlignment="1">
      <alignment horizontal="center" vertical="center" wrapText="1"/>
    </xf>
    <xf numFmtId="2" fontId="25" fillId="10" borderId="22" xfId="0" applyNumberFormat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vertical="center"/>
    </xf>
    <xf numFmtId="0" fontId="23" fillId="0" borderId="5" xfId="0" applyFont="1" applyBorder="1" applyAlignment="1">
      <alignment horizontal="center" vertical="center"/>
    </xf>
    <xf numFmtId="0" fontId="33" fillId="0" borderId="1" xfId="0" applyFont="1" applyBorder="1" applyAlignment="1">
      <alignment horizontal="right" vertical="center" wrapText="1"/>
    </xf>
    <xf numFmtId="0" fontId="24" fillId="0" borderId="0" xfId="0" applyFont="1" applyFill="1" applyAlignment="1">
      <alignment vertical="center"/>
    </xf>
    <xf numFmtId="0" fontId="26" fillId="0" borderId="21" xfId="0" applyFont="1" applyFill="1" applyBorder="1" applyAlignment="1">
      <alignment horizontal="center" vertical="center" wrapText="1"/>
    </xf>
    <xf numFmtId="49" fontId="26" fillId="0" borderId="23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/>
    </xf>
    <xf numFmtId="0" fontId="26" fillId="0" borderId="28" xfId="0" applyFont="1" applyFill="1" applyBorder="1" applyAlignment="1">
      <alignment horizontal="center" vertical="center" wrapText="1"/>
    </xf>
    <xf numFmtId="49" fontId="26" fillId="0" borderId="26" xfId="0" applyNumberFormat="1" applyFont="1" applyFill="1" applyBorder="1" applyAlignment="1">
      <alignment horizontal="center" vertical="center" wrapText="1"/>
    </xf>
    <xf numFmtId="0" fontId="25" fillId="17" borderId="22" xfId="0" applyFont="1" applyFill="1" applyBorder="1" applyAlignment="1">
      <alignment horizontal="center" vertical="center" wrapText="1"/>
    </xf>
    <xf numFmtId="0" fontId="26" fillId="17" borderId="22" xfId="0" applyFont="1" applyFill="1" applyBorder="1" applyAlignment="1">
      <alignment horizontal="center" vertical="center" wrapText="1"/>
    </xf>
    <xf numFmtId="0" fontId="35" fillId="17" borderId="22" xfId="0" applyFont="1" applyFill="1" applyBorder="1" applyAlignment="1">
      <alignment horizontal="center" vertical="center" wrapText="1"/>
    </xf>
    <xf numFmtId="0" fontId="23" fillId="17" borderId="29" xfId="0" applyFont="1" applyFill="1" applyBorder="1" applyAlignment="1">
      <alignment horizontal="center" vertical="center"/>
    </xf>
    <xf numFmtId="2" fontId="25" fillId="17" borderId="22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vertical="center"/>
    </xf>
    <xf numFmtId="49" fontId="28" fillId="0" borderId="1" xfId="0" applyNumberFormat="1" applyFont="1" applyFill="1" applyBorder="1" applyAlignment="1">
      <alignment horizontal="center" vertical="center" wrapText="1"/>
    </xf>
    <xf numFmtId="0" fontId="25" fillId="10" borderId="27" xfId="0" applyFont="1" applyFill="1" applyBorder="1" applyAlignment="1">
      <alignment horizontal="center" vertical="center" wrapText="1"/>
    </xf>
    <xf numFmtId="0" fontId="26" fillId="10" borderId="24" xfId="0" applyFont="1" applyFill="1" applyBorder="1" applyAlignment="1">
      <alignment horizontal="center" vertical="center" wrapText="1"/>
    </xf>
    <xf numFmtId="0" fontId="35" fillId="10" borderId="24" xfId="0" applyFont="1" applyFill="1" applyBorder="1" applyAlignment="1">
      <alignment horizontal="center" vertical="center" wrapText="1"/>
    </xf>
    <xf numFmtId="49" fontId="26" fillId="4" borderId="27" xfId="0" applyNumberFormat="1" applyFont="1" applyFill="1" applyBorder="1" applyAlignment="1">
      <alignment horizontal="center" vertical="center" wrapText="1"/>
    </xf>
    <xf numFmtId="0" fontId="25" fillId="4" borderId="14" xfId="0" applyFont="1" applyFill="1" applyBorder="1" applyAlignment="1">
      <alignment horizontal="center" vertical="center" wrapText="1"/>
    </xf>
    <xf numFmtId="0" fontId="35" fillId="4" borderId="30" xfId="0" applyFont="1" applyFill="1" applyBorder="1" applyAlignment="1">
      <alignment horizontal="center" vertical="center" wrapText="1"/>
    </xf>
    <xf numFmtId="0" fontId="32" fillId="0" borderId="3" xfId="0" applyFont="1" applyBorder="1"/>
    <xf numFmtId="0" fontId="32" fillId="0" borderId="19" xfId="0" applyFont="1" applyBorder="1"/>
    <xf numFmtId="0" fontId="20" fillId="0" borderId="4" xfId="0" applyFont="1" applyBorder="1"/>
    <xf numFmtId="0" fontId="33" fillId="0" borderId="0" xfId="0" applyFont="1" applyBorder="1" applyAlignment="1">
      <alignment horizontal="right" vertical="center" wrapText="1"/>
    </xf>
    <xf numFmtId="0" fontId="27" fillId="3" borderId="23" xfId="0" applyFont="1" applyFill="1" applyBorder="1" applyAlignment="1">
      <alignment horizontal="center" vertical="center" wrapText="1"/>
    </xf>
    <xf numFmtId="0" fontId="28" fillId="3" borderId="23" xfId="0" applyFont="1" applyFill="1" applyBorder="1" applyAlignment="1">
      <alignment horizontal="center" vertical="center" wrapText="1"/>
    </xf>
    <xf numFmtId="0" fontId="32" fillId="0" borderId="1" xfId="0" applyFont="1" applyBorder="1"/>
    <xf numFmtId="0" fontId="32" fillId="0" borderId="1" xfId="0" applyFont="1" applyFill="1" applyBorder="1"/>
    <xf numFmtId="0" fontId="24" fillId="0" borderId="1" xfId="0" applyFont="1" applyFill="1" applyBorder="1" applyAlignment="1">
      <alignment horizontal="center" vertical="center"/>
    </xf>
    <xf numFmtId="0" fontId="25" fillId="10" borderId="8" xfId="0" applyFont="1" applyFill="1" applyBorder="1" applyAlignment="1">
      <alignment horizontal="center" vertical="center" wrapText="1"/>
    </xf>
    <xf numFmtId="0" fontId="26" fillId="10" borderId="8" xfId="0" applyFont="1" applyFill="1" applyBorder="1" applyAlignment="1">
      <alignment horizontal="center" vertical="center" wrapText="1"/>
    </xf>
    <xf numFmtId="16" fontId="28" fillId="18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0</xdr:rowOff>
    </xdr:from>
    <xdr:to>
      <xdr:col>0</xdr:col>
      <xdr:colOff>480060</xdr:colOff>
      <xdr:row>1</xdr:row>
      <xdr:rowOff>289560</xdr:rowOff>
    </xdr:to>
    <xdr:pic>
      <xdr:nvPicPr>
        <xdr:cNvPr id="1800" name="Picture 1" descr="logo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20574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167640</xdr:colOff>
      <xdr:row>0</xdr:row>
      <xdr:rowOff>0</xdr:rowOff>
    </xdr:from>
    <xdr:to>
      <xdr:col>0</xdr:col>
      <xdr:colOff>480060</xdr:colOff>
      <xdr:row>1</xdr:row>
      <xdr:rowOff>289560</xdr:rowOff>
    </xdr:to>
    <xdr:pic>
      <xdr:nvPicPr>
        <xdr:cNvPr id="1801" name="Picture 1" descr="logo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20574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167640</xdr:colOff>
      <xdr:row>0</xdr:row>
      <xdr:rowOff>0</xdr:rowOff>
    </xdr:from>
    <xdr:to>
      <xdr:col>0</xdr:col>
      <xdr:colOff>480060</xdr:colOff>
      <xdr:row>1</xdr:row>
      <xdr:rowOff>289560</xdr:rowOff>
    </xdr:to>
    <xdr:pic>
      <xdr:nvPicPr>
        <xdr:cNvPr id="1807" name="Picture 1" descr="logo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20574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167640</xdr:colOff>
      <xdr:row>0</xdr:row>
      <xdr:rowOff>0</xdr:rowOff>
    </xdr:from>
    <xdr:to>
      <xdr:col>0</xdr:col>
      <xdr:colOff>480060</xdr:colOff>
      <xdr:row>1</xdr:row>
      <xdr:rowOff>289560</xdr:rowOff>
    </xdr:to>
    <xdr:pic>
      <xdr:nvPicPr>
        <xdr:cNvPr id="1808" name="Picture 1" descr="logo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20574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167640</xdr:colOff>
      <xdr:row>0</xdr:row>
      <xdr:rowOff>0</xdr:rowOff>
    </xdr:from>
    <xdr:to>
      <xdr:col>0</xdr:col>
      <xdr:colOff>480060</xdr:colOff>
      <xdr:row>1</xdr:row>
      <xdr:rowOff>289560</xdr:rowOff>
    </xdr:to>
    <xdr:pic>
      <xdr:nvPicPr>
        <xdr:cNvPr id="1814" name="Picture 1" descr="logo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20574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167640</xdr:colOff>
      <xdr:row>0</xdr:row>
      <xdr:rowOff>0</xdr:rowOff>
    </xdr:from>
    <xdr:to>
      <xdr:col>0</xdr:col>
      <xdr:colOff>480060</xdr:colOff>
      <xdr:row>1</xdr:row>
      <xdr:rowOff>289560</xdr:rowOff>
    </xdr:to>
    <xdr:pic>
      <xdr:nvPicPr>
        <xdr:cNvPr id="1815" name="Picture 1" descr="logo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20574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167640</xdr:colOff>
      <xdr:row>0</xdr:row>
      <xdr:rowOff>0</xdr:rowOff>
    </xdr:from>
    <xdr:to>
      <xdr:col>0</xdr:col>
      <xdr:colOff>480060</xdr:colOff>
      <xdr:row>1</xdr:row>
      <xdr:rowOff>289560</xdr:rowOff>
    </xdr:to>
    <xdr:pic>
      <xdr:nvPicPr>
        <xdr:cNvPr id="1821" name="Picture 1" descr="logo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20574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167640</xdr:colOff>
      <xdr:row>0</xdr:row>
      <xdr:rowOff>0</xdr:rowOff>
    </xdr:from>
    <xdr:to>
      <xdr:col>0</xdr:col>
      <xdr:colOff>480060</xdr:colOff>
      <xdr:row>1</xdr:row>
      <xdr:rowOff>289560</xdr:rowOff>
    </xdr:to>
    <xdr:pic>
      <xdr:nvPicPr>
        <xdr:cNvPr id="1822" name="Picture 1" descr="logo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20574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167640</xdr:colOff>
      <xdr:row>0</xdr:row>
      <xdr:rowOff>0</xdr:rowOff>
    </xdr:from>
    <xdr:to>
      <xdr:col>0</xdr:col>
      <xdr:colOff>480060</xdr:colOff>
      <xdr:row>1</xdr:row>
      <xdr:rowOff>289560</xdr:rowOff>
    </xdr:to>
    <xdr:pic>
      <xdr:nvPicPr>
        <xdr:cNvPr id="1823" name="Picture 1" descr="logo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20574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167640</xdr:colOff>
      <xdr:row>0</xdr:row>
      <xdr:rowOff>0</xdr:rowOff>
    </xdr:from>
    <xdr:to>
      <xdr:col>0</xdr:col>
      <xdr:colOff>480060</xdr:colOff>
      <xdr:row>1</xdr:row>
      <xdr:rowOff>289560</xdr:rowOff>
    </xdr:to>
    <xdr:pic>
      <xdr:nvPicPr>
        <xdr:cNvPr id="1824" name="Picture 1" descr="logo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20574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"/>
  <sheetViews>
    <sheetView workbookViewId="0">
      <selection activeCell="D14" sqref="D14"/>
    </sheetView>
  </sheetViews>
  <sheetFormatPr defaultRowHeight="12" customHeight="1" x14ac:dyDescent="0.25"/>
  <cols>
    <col min="1" max="1" width="8.44140625" style="20" customWidth="1"/>
    <col min="2" max="2" width="20.6640625" style="20" customWidth="1"/>
    <col min="3" max="5" width="5.44140625" style="20" customWidth="1"/>
    <col min="6" max="6" width="5.109375" style="20" customWidth="1"/>
    <col min="7" max="7" width="2.109375" style="1" customWidth="1"/>
    <col min="8" max="8" width="8.88671875" style="1"/>
    <col min="9" max="9" width="18.6640625" style="1" customWidth="1"/>
    <col min="10" max="13" width="5.33203125" style="1" customWidth="1"/>
    <col min="14" max="14" width="8.33203125" style="1" customWidth="1"/>
    <col min="15" max="16384" width="8.88671875" style="1"/>
  </cols>
  <sheetData>
    <row r="1" spans="1:13" ht="12" customHeight="1" x14ac:dyDescent="0.25">
      <c r="A1" s="267" t="s">
        <v>114</v>
      </c>
      <c r="B1" s="268"/>
      <c r="C1" s="268"/>
      <c r="D1" s="268"/>
      <c r="E1" s="268"/>
      <c r="F1" s="268"/>
      <c r="H1" s="267" t="s">
        <v>113</v>
      </c>
      <c r="I1" s="268"/>
      <c r="J1" s="268"/>
      <c r="K1" s="268"/>
      <c r="L1" s="268"/>
      <c r="M1" s="268"/>
    </row>
    <row r="2" spans="1:13" ht="12" customHeight="1" x14ac:dyDescent="0.25">
      <c r="A2" s="269" t="s">
        <v>51</v>
      </c>
      <c r="B2" s="269"/>
      <c r="C2" s="269"/>
      <c r="D2" s="269"/>
      <c r="E2" s="269"/>
      <c r="F2" s="269"/>
      <c r="H2" s="269" t="s">
        <v>51</v>
      </c>
      <c r="I2" s="269"/>
      <c r="J2" s="269"/>
      <c r="K2" s="269"/>
      <c r="L2" s="269"/>
      <c r="M2" s="269"/>
    </row>
    <row r="3" spans="1:13" ht="12" customHeight="1" x14ac:dyDescent="0.25">
      <c r="A3" s="2" t="s">
        <v>52</v>
      </c>
      <c r="B3" s="7" t="s">
        <v>53</v>
      </c>
      <c r="C3" s="2" t="s">
        <v>0</v>
      </c>
      <c r="D3" s="2" t="s">
        <v>109</v>
      </c>
      <c r="E3" s="2" t="s">
        <v>110</v>
      </c>
      <c r="F3" s="2" t="s">
        <v>50</v>
      </c>
      <c r="H3" s="2" t="s">
        <v>52</v>
      </c>
      <c r="I3" s="7" t="s">
        <v>53</v>
      </c>
      <c r="J3" s="2" t="s">
        <v>0</v>
      </c>
      <c r="K3" s="2" t="s">
        <v>109</v>
      </c>
      <c r="L3" s="2" t="s">
        <v>110</v>
      </c>
      <c r="M3" s="2" t="s">
        <v>50</v>
      </c>
    </row>
    <row r="4" spans="1:13" ht="12" customHeight="1" x14ac:dyDescent="0.25">
      <c r="A4" s="24" t="s">
        <v>1</v>
      </c>
      <c r="B4" s="25" t="s">
        <v>2</v>
      </c>
      <c r="C4" s="26">
        <v>3</v>
      </c>
      <c r="D4" s="3" t="s">
        <v>120</v>
      </c>
      <c r="E4" s="4">
        <f>IF(D4="A",4,IF(D4="B+",3.5,IF(D4="B",3,IF(D4="C+",2.5,IF(D4="C",2,IF(D4="D+",1.5,IF(D4="D",1,"0")))))))</f>
        <v>4</v>
      </c>
      <c r="F4" s="4">
        <f>C4*E4</f>
        <v>12</v>
      </c>
      <c r="H4" s="24" t="s">
        <v>81</v>
      </c>
      <c r="I4" s="25" t="s">
        <v>82</v>
      </c>
      <c r="J4" s="26">
        <v>3</v>
      </c>
      <c r="K4" s="3" t="s">
        <v>120</v>
      </c>
      <c r="L4" s="4">
        <f>IF(K4="A",4,IF(K4="B+",3.5,IF(K4="B",3,IF(K4="C+",2.5,IF(K4="C",2,IF(K4="D+",1.5,IF(K4="D",1,"0")))))))</f>
        <v>4</v>
      </c>
      <c r="M4" s="4">
        <f t="shared" ref="M4:M11" si="0">J4*L4</f>
        <v>12</v>
      </c>
    </row>
    <row r="5" spans="1:13" ht="12" customHeight="1" x14ac:dyDescent="0.25">
      <c r="A5" s="27" t="s">
        <v>54</v>
      </c>
      <c r="B5" s="28" t="s">
        <v>14</v>
      </c>
      <c r="C5" s="29">
        <v>3</v>
      </c>
      <c r="D5" s="3" t="s">
        <v>121</v>
      </c>
      <c r="E5" s="4">
        <f t="shared" ref="E5:E12" si="1">IF(D5="A",4,IF(D5="B+",3.5,IF(D5="B",3,IF(D5="C+",2.5,IF(D5="C",2,IF(D5="D+",1.5,IF(D5="D",1,"0")))))))</f>
        <v>3</v>
      </c>
      <c r="F5" s="4">
        <f t="shared" ref="F5:F11" si="2">C5*E5</f>
        <v>9</v>
      </c>
      <c r="H5" s="27" t="s">
        <v>83</v>
      </c>
      <c r="I5" s="28" t="s">
        <v>41</v>
      </c>
      <c r="J5" s="29">
        <v>3</v>
      </c>
      <c r="K5" s="3" t="s">
        <v>120</v>
      </c>
      <c r="L5" s="4">
        <f t="shared" ref="L5:L11" si="3">IF(K5="A",4,IF(K5="B+",3.5,IF(K5="B",3,IF(K5="C+",2.5,IF(K5="C",2,IF(K5="D+",1.5,IF(K5="D",1,"0")))))))</f>
        <v>4</v>
      </c>
      <c r="M5" s="4">
        <f t="shared" si="0"/>
        <v>12</v>
      </c>
    </row>
    <row r="6" spans="1:13" ht="12" customHeight="1" x14ac:dyDescent="0.25">
      <c r="A6" s="27" t="s">
        <v>55</v>
      </c>
      <c r="B6" s="28" t="s">
        <v>15</v>
      </c>
      <c r="C6" s="29">
        <v>3</v>
      </c>
      <c r="D6" s="3" t="s">
        <v>120</v>
      </c>
      <c r="E6" s="4">
        <f t="shared" si="1"/>
        <v>4</v>
      </c>
      <c r="F6" s="4">
        <f t="shared" si="2"/>
        <v>12</v>
      </c>
      <c r="H6" s="27" t="s">
        <v>84</v>
      </c>
      <c r="I6" s="28" t="s">
        <v>85</v>
      </c>
      <c r="J6" s="29">
        <v>3</v>
      </c>
      <c r="K6" s="3" t="s">
        <v>120</v>
      </c>
      <c r="L6" s="4">
        <f t="shared" si="3"/>
        <v>4</v>
      </c>
      <c r="M6" s="4">
        <f t="shared" si="0"/>
        <v>12</v>
      </c>
    </row>
    <row r="7" spans="1:13" ht="12" customHeight="1" x14ac:dyDescent="0.25">
      <c r="A7" s="27" t="s">
        <v>56</v>
      </c>
      <c r="B7" s="28" t="s">
        <v>57</v>
      </c>
      <c r="C7" s="29">
        <v>1</v>
      </c>
      <c r="D7" s="3" t="s">
        <v>122</v>
      </c>
      <c r="E7" s="4">
        <f t="shared" si="1"/>
        <v>2.5</v>
      </c>
      <c r="F7" s="4">
        <f t="shared" si="2"/>
        <v>2.5</v>
      </c>
      <c r="H7" s="27" t="s">
        <v>86</v>
      </c>
      <c r="I7" s="28" t="s">
        <v>26</v>
      </c>
      <c r="J7" s="29">
        <v>3</v>
      </c>
      <c r="K7" s="3" t="s">
        <v>120</v>
      </c>
      <c r="L7" s="4">
        <f t="shared" si="3"/>
        <v>4</v>
      </c>
      <c r="M7" s="4">
        <f t="shared" si="0"/>
        <v>12</v>
      </c>
    </row>
    <row r="8" spans="1:13" ht="12" customHeight="1" x14ac:dyDescent="0.25">
      <c r="A8" s="27" t="s">
        <v>58</v>
      </c>
      <c r="B8" s="28" t="s">
        <v>16</v>
      </c>
      <c r="C8" s="29">
        <v>2</v>
      </c>
      <c r="D8" s="3" t="s">
        <v>120</v>
      </c>
      <c r="E8" s="4">
        <f t="shared" si="1"/>
        <v>4</v>
      </c>
      <c r="F8" s="4">
        <f t="shared" si="2"/>
        <v>8</v>
      </c>
      <c r="H8" s="27" t="s">
        <v>87</v>
      </c>
      <c r="I8" s="28" t="s">
        <v>45</v>
      </c>
      <c r="J8" s="29">
        <v>3</v>
      </c>
      <c r="K8" s="3" t="s">
        <v>120</v>
      </c>
      <c r="L8" s="4">
        <f t="shared" si="3"/>
        <v>4</v>
      </c>
      <c r="M8" s="4">
        <f t="shared" si="0"/>
        <v>12</v>
      </c>
    </row>
    <row r="9" spans="1:13" ht="12" customHeight="1" x14ac:dyDescent="0.25">
      <c r="A9" s="27" t="s">
        <v>17</v>
      </c>
      <c r="B9" s="28" t="s">
        <v>59</v>
      </c>
      <c r="C9" s="29">
        <v>3</v>
      </c>
      <c r="D9" s="3" t="s">
        <v>120</v>
      </c>
      <c r="E9" s="4">
        <f t="shared" si="1"/>
        <v>4</v>
      </c>
      <c r="F9" s="4">
        <f t="shared" si="2"/>
        <v>12</v>
      </c>
      <c r="H9" s="27" t="s">
        <v>88</v>
      </c>
      <c r="I9" s="28" t="s">
        <v>89</v>
      </c>
      <c r="J9" s="34">
        <v>1</v>
      </c>
      <c r="K9" s="3" t="s">
        <v>120</v>
      </c>
      <c r="L9" s="4">
        <f t="shared" si="3"/>
        <v>4</v>
      </c>
      <c r="M9" s="4">
        <f t="shared" si="0"/>
        <v>4</v>
      </c>
    </row>
    <row r="10" spans="1:13" ht="12" customHeight="1" x14ac:dyDescent="0.25">
      <c r="A10" s="27" t="s">
        <v>60</v>
      </c>
      <c r="B10" s="28" t="s">
        <v>21</v>
      </c>
      <c r="C10" s="29">
        <v>3</v>
      </c>
      <c r="D10" s="3" t="s">
        <v>120</v>
      </c>
      <c r="E10" s="4">
        <f t="shared" si="1"/>
        <v>4</v>
      </c>
      <c r="F10" s="4">
        <f t="shared" si="2"/>
        <v>12</v>
      </c>
      <c r="H10" s="12"/>
      <c r="I10" s="12"/>
      <c r="J10" s="3"/>
      <c r="K10" s="3"/>
      <c r="L10" s="4" t="str">
        <f t="shared" si="3"/>
        <v>0</v>
      </c>
      <c r="M10" s="4">
        <f t="shared" si="0"/>
        <v>0</v>
      </c>
    </row>
    <row r="11" spans="1:13" ht="12" customHeight="1" x14ac:dyDescent="0.25">
      <c r="A11" s="30" t="s">
        <v>13</v>
      </c>
      <c r="B11" s="31" t="s">
        <v>32</v>
      </c>
      <c r="C11" s="32">
        <v>1</v>
      </c>
      <c r="D11" s="3" t="s">
        <v>120</v>
      </c>
      <c r="E11" s="6">
        <f t="shared" si="1"/>
        <v>4</v>
      </c>
      <c r="F11" s="6">
        <f t="shared" si="2"/>
        <v>4</v>
      </c>
      <c r="H11" s="12"/>
      <c r="I11" s="12"/>
      <c r="J11" s="3"/>
      <c r="K11" s="3"/>
      <c r="L11" s="4" t="str">
        <f t="shared" si="3"/>
        <v>0</v>
      </c>
      <c r="M11" s="4">
        <f t="shared" si="0"/>
        <v>0</v>
      </c>
    </row>
    <row r="12" spans="1:13" ht="12" customHeight="1" x14ac:dyDescent="0.25">
      <c r="A12" s="24"/>
      <c r="B12" s="33"/>
      <c r="C12" s="24"/>
      <c r="D12" s="3"/>
      <c r="E12" s="4" t="str">
        <f t="shared" si="1"/>
        <v>0</v>
      </c>
      <c r="F12" s="4">
        <f>C12*E12</f>
        <v>0</v>
      </c>
      <c r="H12" s="7" t="s">
        <v>61</v>
      </c>
      <c r="I12" s="21" t="str">
        <f>H2</f>
        <v>ภาคเรียนที่ 1</v>
      </c>
      <c r="J12" s="8">
        <f>SUM(J4:J11)</f>
        <v>16</v>
      </c>
      <c r="K12" s="274">
        <f>M12/J12</f>
        <v>4</v>
      </c>
      <c r="L12" s="274"/>
      <c r="M12" s="9">
        <f>SUM(M4:M11)</f>
        <v>64</v>
      </c>
    </row>
    <row r="13" spans="1:13" ht="12" customHeight="1" x14ac:dyDescent="0.25">
      <c r="A13" s="7" t="s">
        <v>61</v>
      </c>
      <c r="B13" s="21" t="str">
        <f>A2</f>
        <v>ภาคเรียนที่ 1</v>
      </c>
      <c r="C13" s="8">
        <f>SUM(C4:C12)</f>
        <v>19</v>
      </c>
      <c r="D13" s="274">
        <f>F13/C13</f>
        <v>3.763157894736842</v>
      </c>
      <c r="E13" s="274"/>
      <c r="F13" s="9">
        <f>SUM(F4:F12)</f>
        <v>71.5</v>
      </c>
      <c r="H13" s="272" t="s">
        <v>62</v>
      </c>
      <c r="I13" s="273"/>
      <c r="J13" s="10">
        <f>J12+C56</f>
        <v>90</v>
      </c>
      <c r="K13" s="10">
        <f>M12+D56</f>
        <v>355.5</v>
      </c>
      <c r="L13" s="265">
        <f>K13/J13</f>
        <v>3.95</v>
      </c>
      <c r="M13" s="266"/>
    </row>
    <row r="14" spans="1:13" ht="12" customHeight="1" x14ac:dyDescent="0.25">
      <c r="A14" s="272" t="s">
        <v>62</v>
      </c>
      <c r="B14" s="273"/>
      <c r="C14" s="10">
        <f>C13</f>
        <v>19</v>
      </c>
      <c r="D14" s="10">
        <f>F13</f>
        <v>71.5</v>
      </c>
      <c r="E14" s="265">
        <f>D14/C14</f>
        <v>3.763157894736842</v>
      </c>
      <c r="F14" s="266"/>
      <c r="H14" s="38"/>
      <c r="I14" s="38"/>
      <c r="J14" s="38"/>
      <c r="K14" s="38"/>
      <c r="L14" s="38"/>
      <c r="M14" s="38"/>
    </row>
    <row r="15" spans="1:13" ht="12" customHeight="1" x14ac:dyDescent="0.25">
      <c r="A15" s="275"/>
      <c r="B15" s="275"/>
      <c r="C15" s="275"/>
      <c r="D15" s="275"/>
      <c r="E15" s="275"/>
      <c r="F15" s="275"/>
      <c r="H15" s="267" t="s">
        <v>115</v>
      </c>
      <c r="I15" s="268"/>
      <c r="J15" s="268"/>
      <c r="K15" s="268"/>
      <c r="L15" s="268"/>
      <c r="M15" s="268"/>
    </row>
    <row r="16" spans="1:13" ht="12" customHeight="1" x14ac:dyDescent="0.25">
      <c r="A16" s="267" t="s">
        <v>114</v>
      </c>
      <c r="B16" s="268"/>
      <c r="C16" s="268"/>
      <c r="D16" s="268"/>
      <c r="E16" s="268"/>
      <c r="F16" s="268"/>
      <c r="H16" s="270" t="s">
        <v>63</v>
      </c>
      <c r="I16" s="270"/>
      <c r="J16" s="270"/>
      <c r="K16" s="270"/>
      <c r="L16" s="270"/>
      <c r="M16" s="270"/>
    </row>
    <row r="17" spans="1:13" ht="12" customHeight="1" x14ac:dyDescent="0.25">
      <c r="A17" s="270" t="s">
        <v>63</v>
      </c>
      <c r="B17" s="270"/>
      <c r="C17" s="270"/>
      <c r="D17" s="270"/>
      <c r="E17" s="270"/>
      <c r="F17" s="270"/>
      <c r="H17" s="2" t="s">
        <v>52</v>
      </c>
      <c r="I17" s="7" t="s">
        <v>53</v>
      </c>
      <c r="J17" s="2" t="s">
        <v>0</v>
      </c>
      <c r="K17" s="2" t="s">
        <v>109</v>
      </c>
      <c r="L17" s="2" t="s">
        <v>110</v>
      </c>
      <c r="M17" s="2" t="s">
        <v>50</v>
      </c>
    </row>
    <row r="18" spans="1:13" ht="12" customHeight="1" x14ac:dyDescent="0.25">
      <c r="A18" s="2" t="s">
        <v>52</v>
      </c>
      <c r="B18" s="7" t="s">
        <v>53</v>
      </c>
      <c r="C18" s="2" t="s">
        <v>0</v>
      </c>
      <c r="D18" s="2" t="s">
        <v>109</v>
      </c>
      <c r="E18" s="2" t="s">
        <v>110</v>
      </c>
      <c r="F18" s="2" t="s">
        <v>50</v>
      </c>
      <c r="H18" s="24" t="s">
        <v>90</v>
      </c>
      <c r="I18" s="25" t="s">
        <v>91</v>
      </c>
      <c r="J18" s="26">
        <v>3</v>
      </c>
      <c r="K18" s="3" t="s">
        <v>120</v>
      </c>
      <c r="L18" s="4">
        <f>IF(K18="A",4,IF(K18="B+",3.5,IF(K18="B",3,IF(K18="C+",2.5,IF(K18="C",2,IF(K18="D+",1.5,IF(K18="D",1,"0")))))))</f>
        <v>4</v>
      </c>
      <c r="M18" s="4">
        <f t="shared" ref="M18:M25" si="4">J18*L18</f>
        <v>12</v>
      </c>
    </row>
    <row r="19" spans="1:13" ht="12" customHeight="1" x14ac:dyDescent="0.25">
      <c r="A19" s="24" t="s">
        <v>64</v>
      </c>
      <c r="B19" s="25" t="s">
        <v>5</v>
      </c>
      <c r="C19" s="26">
        <v>3</v>
      </c>
      <c r="D19" s="3" t="s">
        <v>120</v>
      </c>
      <c r="E19" s="4">
        <f>IF(D19="A",4,IF(D19="B+",3.5,IF(D19="B",3,IF(D19="C+",2.5,IF(D19="C",2,IF(D19="D+",1.5,IF(D19="D",1,"0")))))))</f>
        <v>4</v>
      </c>
      <c r="F19" s="4">
        <f t="shared" ref="F19:F26" si="5">C19*E19</f>
        <v>12</v>
      </c>
      <c r="H19" s="27" t="s">
        <v>92</v>
      </c>
      <c r="I19" s="28" t="s">
        <v>93</v>
      </c>
      <c r="J19" s="29">
        <v>3</v>
      </c>
      <c r="K19" s="3" t="s">
        <v>120</v>
      </c>
      <c r="L19" s="4">
        <f t="shared" ref="L19:L25" si="6">IF(K19="A",4,IF(K19="B+",3.5,IF(K19="B",3,IF(K19="C+",2.5,IF(K19="C",2,IF(K19="D+",1.5,IF(K19="D",1,"0")))))))</f>
        <v>4</v>
      </c>
      <c r="M19" s="4">
        <f t="shared" si="4"/>
        <v>12</v>
      </c>
    </row>
    <row r="20" spans="1:13" ht="12" customHeight="1" x14ac:dyDescent="0.25">
      <c r="A20" s="27" t="s">
        <v>65</v>
      </c>
      <c r="B20" s="28" t="s">
        <v>33</v>
      </c>
      <c r="C20" s="29">
        <v>3</v>
      </c>
      <c r="D20" s="3" t="s">
        <v>120</v>
      </c>
      <c r="E20" s="4">
        <f t="shared" ref="E20:E26" si="7">IF(D20="A",4,IF(D20="B+",3.5,IF(D20="B",3,IF(D20="C+",2.5,IF(D20="C",2,IF(D20="D+",1.5,IF(D20="D",1,"0")))))))</f>
        <v>4</v>
      </c>
      <c r="F20" s="4">
        <f t="shared" si="5"/>
        <v>12</v>
      </c>
      <c r="H20" s="27" t="s">
        <v>94</v>
      </c>
      <c r="I20" s="28" t="s">
        <v>30</v>
      </c>
      <c r="J20" s="29">
        <v>3</v>
      </c>
      <c r="K20" s="3" t="s">
        <v>120</v>
      </c>
      <c r="L20" s="4">
        <f t="shared" si="6"/>
        <v>4</v>
      </c>
      <c r="M20" s="4">
        <f t="shared" si="4"/>
        <v>12</v>
      </c>
    </row>
    <row r="21" spans="1:13" ht="12" customHeight="1" x14ac:dyDescent="0.25">
      <c r="A21" s="27" t="s">
        <v>34</v>
      </c>
      <c r="B21" s="28" t="s">
        <v>35</v>
      </c>
      <c r="C21" s="29">
        <v>3</v>
      </c>
      <c r="D21" s="3" t="s">
        <v>120</v>
      </c>
      <c r="E21" s="4">
        <f t="shared" si="7"/>
        <v>4</v>
      </c>
      <c r="F21" s="4">
        <f t="shared" si="5"/>
        <v>12</v>
      </c>
      <c r="H21" s="27" t="s">
        <v>27</v>
      </c>
      <c r="I21" s="28" t="s">
        <v>95</v>
      </c>
      <c r="J21" s="29">
        <v>3</v>
      </c>
      <c r="K21" s="3" t="s">
        <v>120</v>
      </c>
      <c r="L21" s="4">
        <f t="shared" si="6"/>
        <v>4</v>
      </c>
      <c r="M21" s="4">
        <f t="shared" si="4"/>
        <v>12</v>
      </c>
    </row>
    <row r="22" spans="1:13" ht="12" customHeight="1" x14ac:dyDescent="0.25">
      <c r="A22" s="27" t="s">
        <v>66</v>
      </c>
      <c r="B22" s="28" t="s">
        <v>18</v>
      </c>
      <c r="C22" s="29">
        <v>3</v>
      </c>
      <c r="D22" s="3" t="s">
        <v>120</v>
      </c>
      <c r="E22" s="4">
        <f t="shared" si="7"/>
        <v>4</v>
      </c>
      <c r="F22" s="4">
        <f t="shared" si="5"/>
        <v>12</v>
      </c>
      <c r="H22" s="27" t="s">
        <v>96</v>
      </c>
      <c r="I22" s="28" t="s">
        <v>47</v>
      </c>
      <c r="J22" s="29">
        <v>3</v>
      </c>
      <c r="K22" s="3" t="s">
        <v>120</v>
      </c>
      <c r="L22" s="4">
        <f t="shared" si="6"/>
        <v>4</v>
      </c>
      <c r="M22" s="4">
        <f t="shared" si="4"/>
        <v>12</v>
      </c>
    </row>
    <row r="23" spans="1:13" ht="12" customHeight="1" x14ac:dyDescent="0.25">
      <c r="A23" s="27" t="s">
        <v>67</v>
      </c>
      <c r="B23" s="28" t="s">
        <v>22</v>
      </c>
      <c r="C23" s="29">
        <v>3</v>
      </c>
      <c r="D23" s="3" t="s">
        <v>120</v>
      </c>
      <c r="E23" s="4">
        <f t="shared" si="7"/>
        <v>4</v>
      </c>
      <c r="F23" s="4">
        <f t="shared" si="5"/>
        <v>12</v>
      </c>
      <c r="H23" s="30" t="s">
        <v>97</v>
      </c>
      <c r="I23" s="31" t="s">
        <v>48</v>
      </c>
      <c r="J23" s="32">
        <v>1</v>
      </c>
      <c r="K23" s="3" t="s">
        <v>120</v>
      </c>
      <c r="L23" s="4">
        <f t="shared" si="6"/>
        <v>4</v>
      </c>
      <c r="M23" s="4">
        <f t="shared" si="4"/>
        <v>4</v>
      </c>
    </row>
    <row r="24" spans="1:13" ht="12" customHeight="1" x14ac:dyDescent="0.25">
      <c r="A24" s="27" t="s">
        <v>68</v>
      </c>
      <c r="B24" s="28" t="s">
        <v>23</v>
      </c>
      <c r="C24" s="29">
        <v>3</v>
      </c>
      <c r="D24" s="3" t="s">
        <v>120</v>
      </c>
      <c r="E24" s="4">
        <f t="shared" si="7"/>
        <v>4</v>
      </c>
      <c r="F24" s="4">
        <f t="shared" si="5"/>
        <v>12</v>
      </c>
      <c r="H24" s="12"/>
      <c r="I24" s="12"/>
      <c r="J24" s="3"/>
      <c r="K24" s="3"/>
      <c r="L24" s="4" t="str">
        <f t="shared" si="6"/>
        <v>0</v>
      </c>
      <c r="M24" s="4">
        <f t="shared" si="4"/>
        <v>0</v>
      </c>
    </row>
    <row r="25" spans="1:13" ht="12" customHeight="1" x14ac:dyDescent="0.25">
      <c r="A25" s="30" t="s">
        <v>12</v>
      </c>
      <c r="B25" s="31" t="s">
        <v>69</v>
      </c>
      <c r="C25" s="32">
        <v>1</v>
      </c>
      <c r="D25" s="3" t="s">
        <v>120</v>
      </c>
      <c r="E25" s="4">
        <f t="shared" si="7"/>
        <v>4</v>
      </c>
      <c r="F25" s="4">
        <f t="shared" si="5"/>
        <v>4</v>
      </c>
      <c r="H25" s="12"/>
      <c r="I25" s="12"/>
      <c r="J25" s="3"/>
      <c r="K25" s="3"/>
      <c r="L25" s="4" t="str">
        <f t="shared" si="6"/>
        <v>0</v>
      </c>
      <c r="M25" s="4">
        <f t="shared" si="4"/>
        <v>0</v>
      </c>
    </row>
    <row r="26" spans="1:13" ht="12" customHeight="1" x14ac:dyDescent="0.25">
      <c r="A26" s="12"/>
      <c r="B26" s="12"/>
      <c r="C26" s="3"/>
      <c r="D26" s="3"/>
      <c r="E26" s="4" t="str">
        <f t="shared" si="7"/>
        <v>0</v>
      </c>
      <c r="F26" s="4">
        <f t="shared" si="5"/>
        <v>0</v>
      </c>
      <c r="H26" s="13" t="s">
        <v>61</v>
      </c>
      <c r="I26" s="22" t="str">
        <f>H16</f>
        <v>ภาคเรียนที่ 2</v>
      </c>
      <c r="J26" s="14">
        <f>SUM(J18:J25)</f>
        <v>16</v>
      </c>
      <c r="K26" s="271">
        <f>M26/J26</f>
        <v>4</v>
      </c>
      <c r="L26" s="271"/>
      <c r="M26" s="15">
        <f>SUM(M18:M25)</f>
        <v>64</v>
      </c>
    </row>
    <row r="27" spans="1:13" ht="12" customHeight="1" x14ac:dyDescent="0.25">
      <c r="A27" s="13" t="s">
        <v>61</v>
      </c>
      <c r="B27" s="22" t="str">
        <f>A17</f>
        <v>ภาคเรียนที่ 2</v>
      </c>
      <c r="C27" s="14">
        <f>SUM(C19:C26)</f>
        <v>19</v>
      </c>
      <c r="D27" s="271">
        <f>F27/C27</f>
        <v>4</v>
      </c>
      <c r="E27" s="271"/>
      <c r="F27" s="15">
        <f>SUM(F19:F26)</f>
        <v>76</v>
      </c>
      <c r="H27" s="272" t="s">
        <v>62</v>
      </c>
      <c r="I27" s="273"/>
      <c r="J27" s="10">
        <f>J26+J13</f>
        <v>106</v>
      </c>
      <c r="K27" s="10">
        <f>M26+K13</f>
        <v>419.5</v>
      </c>
      <c r="L27" s="265">
        <f>K27/J27</f>
        <v>3.9575471698113209</v>
      </c>
      <c r="M27" s="266"/>
    </row>
    <row r="28" spans="1:13" ht="12" customHeight="1" x14ac:dyDescent="0.25">
      <c r="A28" s="272" t="s">
        <v>62</v>
      </c>
      <c r="B28" s="273"/>
      <c r="C28" s="10">
        <f>C27+C14</f>
        <v>38</v>
      </c>
      <c r="D28" s="10">
        <f>F27+D14</f>
        <v>147.5</v>
      </c>
      <c r="E28" s="265">
        <f>D28/C28</f>
        <v>3.8815789473684212</v>
      </c>
      <c r="F28" s="266"/>
      <c r="H28" s="16"/>
      <c r="I28" s="16"/>
      <c r="J28" s="16"/>
      <c r="K28" s="16"/>
      <c r="L28" s="16"/>
      <c r="M28" s="16"/>
    </row>
    <row r="29" spans="1:13" ht="12" customHeight="1" x14ac:dyDescent="0.25">
      <c r="A29" s="16"/>
      <c r="B29" s="16"/>
      <c r="C29" s="16"/>
      <c r="D29" s="16"/>
      <c r="E29" s="16"/>
      <c r="F29" s="16"/>
      <c r="H29" s="267" t="s">
        <v>112</v>
      </c>
      <c r="I29" s="267"/>
      <c r="J29" s="267"/>
      <c r="K29" s="267"/>
      <c r="L29" s="267"/>
      <c r="M29" s="267"/>
    </row>
    <row r="30" spans="1:13" ht="12" customHeight="1" x14ac:dyDescent="0.25">
      <c r="A30" s="267" t="s">
        <v>116</v>
      </c>
      <c r="B30" s="268"/>
      <c r="C30" s="268"/>
      <c r="D30" s="268"/>
      <c r="E30" s="268"/>
      <c r="F30" s="268"/>
      <c r="H30" s="269" t="s">
        <v>108</v>
      </c>
      <c r="I30" s="269"/>
      <c r="J30" s="269"/>
      <c r="K30" s="269"/>
      <c r="L30" s="269"/>
      <c r="M30" s="269"/>
    </row>
    <row r="31" spans="1:13" ht="12" customHeight="1" x14ac:dyDescent="0.25">
      <c r="A31" s="269" t="s">
        <v>51</v>
      </c>
      <c r="B31" s="269"/>
      <c r="C31" s="269"/>
      <c r="D31" s="269"/>
      <c r="E31" s="269"/>
      <c r="F31" s="269"/>
      <c r="H31" s="2" t="s">
        <v>52</v>
      </c>
      <c r="I31" s="7" t="s">
        <v>53</v>
      </c>
      <c r="J31" s="2" t="s">
        <v>0</v>
      </c>
      <c r="K31" s="2" t="s">
        <v>109</v>
      </c>
      <c r="L31" s="2" t="s">
        <v>110</v>
      </c>
      <c r="M31" s="2" t="s">
        <v>50</v>
      </c>
    </row>
    <row r="32" spans="1:13" ht="12" customHeight="1" x14ac:dyDescent="0.25">
      <c r="A32" s="2" t="s">
        <v>52</v>
      </c>
      <c r="B32" s="7" t="s">
        <v>53</v>
      </c>
      <c r="C32" s="2" t="s">
        <v>0</v>
      </c>
      <c r="D32" s="2" t="s">
        <v>109</v>
      </c>
      <c r="E32" s="2" t="s">
        <v>110</v>
      </c>
      <c r="F32" s="2" t="s">
        <v>50</v>
      </c>
      <c r="H32" s="12"/>
      <c r="I32" s="12"/>
      <c r="J32" s="3"/>
      <c r="K32" s="3"/>
      <c r="L32" s="4" t="str">
        <f>IF(K32="A",4,IF(K32="B+",3.5,IF(K32="B",3,IF(K32="C+",2.5,IF(K32="C",2,IF(K32="D+",1.5,IF(K32="D",1,"0")))))))</f>
        <v>0</v>
      </c>
      <c r="M32" s="4">
        <f>J32*L32</f>
        <v>0</v>
      </c>
    </row>
    <row r="33" spans="1:13" ht="12" customHeight="1" x14ac:dyDescent="0.25">
      <c r="A33" s="24" t="s">
        <v>3</v>
      </c>
      <c r="B33" s="25" t="s">
        <v>4</v>
      </c>
      <c r="C33" s="26">
        <v>3</v>
      </c>
      <c r="D33" s="3" t="s">
        <v>120</v>
      </c>
      <c r="E33" s="4">
        <f>IF(D33="A",4,IF(D33="B+",3.5,IF(D33="B",3,IF(D33="C+",2.5,IF(D33="C",2,IF(D33="D+",1.5,IF(D33="D",1,"0")))))))</f>
        <v>4</v>
      </c>
      <c r="F33" s="4">
        <f t="shared" ref="F33:F40" si="8">C33*E33</f>
        <v>12</v>
      </c>
      <c r="H33" s="12"/>
      <c r="I33" s="12"/>
      <c r="J33" s="3"/>
      <c r="K33" s="3"/>
      <c r="L33" s="4" t="str">
        <f>IF(K33="A",4,IF(K33="B+",3.5,IF(K33="B",3,IF(K33="C+",2.5,IF(K33="C",2,IF(K33="D+",1.5,IF(K33="D",1,"0")))))))</f>
        <v>0</v>
      </c>
      <c r="M33" s="4">
        <f>J33*L33</f>
        <v>0</v>
      </c>
    </row>
    <row r="34" spans="1:13" ht="12" customHeight="1" x14ac:dyDescent="0.25">
      <c r="A34" s="27" t="s">
        <v>6</v>
      </c>
      <c r="B34" s="28" t="s">
        <v>70</v>
      </c>
      <c r="C34" s="29">
        <v>3</v>
      </c>
      <c r="D34" s="3" t="s">
        <v>120</v>
      </c>
      <c r="E34" s="4">
        <f t="shared" ref="E34:E40" si="9">IF(D34="A",4,IF(D34="B+",3.5,IF(D34="B",3,IF(D34="C+",2.5,IF(D34="C",2,IF(D34="D+",1.5,IF(D34="D",1,"0")))))))</f>
        <v>4</v>
      </c>
      <c r="F34" s="4">
        <f t="shared" si="8"/>
        <v>12</v>
      </c>
      <c r="H34" s="7" t="s">
        <v>61</v>
      </c>
      <c r="I34" s="21" t="s">
        <v>108</v>
      </c>
      <c r="J34" s="8">
        <f>SUM(J32:J33)</f>
        <v>0</v>
      </c>
      <c r="K34" s="274" t="e">
        <f>M34/J34</f>
        <v>#DIV/0!</v>
      </c>
      <c r="L34" s="274"/>
      <c r="M34" s="9">
        <f>SUM(M32:M33)</f>
        <v>0</v>
      </c>
    </row>
    <row r="35" spans="1:13" ht="12" customHeight="1" x14ac:dyDescent="0.25">
      <c r="A35" s="27" t="s">
        <v>71</v>
      </c>
      <c r="B35" s="28" t="s">
        <v>37</v>
      </c>
      <c r="C35" s="29">
        <v>3</v>
      </c>
      <c r="D35" s="3" t="s">
        <v>120</v>
      </c>
      <c r="E35" s="4">
        <f t="shared" si="9"/>
        <v>4</v>
      </c>
      <c r="F35" s="4">
        <f t="shared" si="8"/>
        <v>12</v>
      </c>
      <c r="H35" s="272" t="s">
        <v>62</v>
      </c>
      <c r="I35" s="273"/>
      <c r="J35" s="10">
        <f>J34+J27</f>
        <v>106</v>
      </c>
      <c r="K35" s="10">
        <f>M34+K27</f>
        <v>419.5</v>
      </c>
      <c r="L35" s="265">
        <f>K35/J35</f>
        <v>3.9575471698113209</v>
      </c>
      <c r="M35" s="266"/>
    </row>
    <row r="36" spans="1:13" ht="12" customHeight="1" x14ac:dyDescent="0.25">
      <c r="A36" s="27" t="s">
        <v>72</v>
      </c>
      <c r="B36" s="28" t="s">
        <v>24</v>
      </c>
      <c r="C36" s="29">
        <v>3</v>
      </c>
      <c r="D36" s="3" t="s">
        <v>120</v>
      </c>
      <c r="E36" s="4">
        <f t="shared" si="9"/>
        <v>4</v>
      </c>
      <c r="F36" s="4">
        <f t="shared" si="8"/>
        <v>12</v>
      </c>
      <c r="H36" s="11"/>
      <c r="I36" s="23"/>
      <c r="J36" s="17"/>
      <c r="K36" s="17"/>
      <c r="L36" s="18"/>
      <c r="M36" s="18"/>
    </row>
    <row r="37" spans="1:13" ht="12" customHeight="1" x14ac:dyDescent="0.25">
      <c r="A37" s="27" t="s">
        <v>39</v>
      </c>
      <c r="B37" s="28" t="s">
        <v>73</v>
      </c>
      <c r="C37" s="29">
        <v>3</v>
      </c>
      <c r="D37" s="3" t="s">
        <v>120</v>
      </c>
      <c r="E37" s="4">
        <f t="shared" si="9"/>
        <v>4</v>
      </c>
      <c r="F37" s="4">
        <f t="shared" si="8"/>
        <v>12</v>
      </c>
      <c r="H37" s="267" t="s">
        <v>117</v>
      </c>
      <c r="I37" s="267"/>
      <c r="J37" s="267"/>
      <c r="K37" s="267"/>
      <c r="L37" s="267"/>
      <c r="M37" s="267"/>
    </row>
    <row r="38" spans="1:13" ht="12" customHeight="1" x14ac:dyDescent="0.25">
      <c r="A38" s="30" t="s">
        <v>74</v>
      </c>
      <c r="B38" s="31" t="s">
        <v>25</v>
      </c>
      <c r="C38" s="32">
        <v>3</v>
      </c>
      <c r="D38" s="3" t="s">
        <v>120</v>
      </c>
      <c r="E38" s="4">
        <f t="shared" si="9"/>
        <v>4</v>
      </c>
      <c r="F38" s="4">
        <f t="shared" si="8"/>
        <v>12</v>
      </c>
      <c r="H38" s="269" t="s">
        <v>51</v>
      </c>
      <c r="I38" s="269"/>
      <c r="J38" s="269"/>
      <c r="K38" s="269"/>
      <c r="L38" s="269"/>
      <c r="M38" s="269"/>
    </row>
    <row r="39" spans="1:13" ht="12" customHeight="1" x14ac:dyDescent="0.25">
      <c r="A39" s="12"/>
      <c r="B39" s="12"/>
      <c r="C39" s="3"/>
      <c r="D39" s="3"/>
      <c r="E39" s="4" t="str">
        <f t="shared" si="9"/>
        <v>0</v>
      </c>
      <c r="F39" s="4">
        <f t="shared" si="8"/>
        <v>0</v>
      </c>
      <c r="H39" s="2" t="s">
        <v>52</v>
      </c>
      <c r="I39" s="7" t="s">
        <v>53</v>
      </c>
      <c r="J39" s="2" t="s">
        <v>0</v>
      </c>
      <c r="K39" s="2" t="s">
        <v>109</v>
      </c>
      <c r="L39" s="2" t="s">
        <v>110</v>
      </c>
      <c r="M39" s="2" t="s">
        <v>50</v>
      </c>
    </row>
    <row r="40" spans="1:13" ht="12" customHeight="1" x14ac:dyDescent="0.25">
      <c r="A40" s="12"/>
      <c r="B40" s="12"/>
      <c r="C40" s="3"/>
      <c r="D40" s="3"/>
      <c r="E40" s="4" t="str">
        <f t="shared" si="9"/>
        <v>0</v>
      </c>
      <c r="F40" s="4">
        <f t="shared" si="8"/>
        <v>0</v>
      </c>
      <c r="H40" s="24" t="s">
        <v>9</v>
      </c>
      <c r="I40" s="25" t="s">
        <v>10</v>
      </c>
      <c r="J40" s="26">
        <v>3</v>
      </c>
      <c r="K40" s="3" t="s">
        <v>120</v>
      </c>
      <c r="L40" s="4">
        <f t="shared" ref="L40:L48" si="10">IF(K40="A",4,IF(K40="B+",3.5,IF(K40="B",3,IF(K40="C+",2.5,IF(K40="C",2,IF(K40="D+",1.5,IF(K40="D",1,"0")))))))</f>
        <v>4</v>
      </c>
      <c r="M40" s="4">
        <f>J40*L40</f>
        <v>12</v>
      </c>
    </row>
    <row r="41" spans="1:13" ht="12" customHeight="1" x14ac:dyDescent="0.25">
      <c r="A41" s="7" t="s">
        <v>61</v>
      </c>
      <c r="B41" s="21" t="str">
        <f>A31</f>
        <v>ภาคเรียนที่ 1</v>
      </c>
      <c r="C41" s="8">
        <f>SUM(C33:C40)</f>
        <v>18</v>
      </c>
      <c r="D41" s="274">
        <f>F41/C41</f>
        <v>4</v>
      </c>
      <c r="E41" s="274"/>
      <c r="F41" s="9">
        <f>SUM(F33:F40)</f>
        <v>72</v>
      </c>
      <c r="H41" s="27" t="s">
        <v>98</v>
      </c>
      <c r="I41" s="28" t="s">
        <v>20</v>
      </c>
      <c r="J41" s="29">
        <v>3</v>
      </c>
      <c r="K41" s="3" t="s">
        <v>120</v>
      </c>
      <c r="L41" s="4">
        <f t="shared" si="10"/>
        <v>4</v>
      </c>
      <c r="M41" s="4">
        <f>J41*L41</f>
        <v>12</v>
      </c>
    </row>
    <row r="42" spans="1:13" ht="12" customHeight="1" x14ac:dyDescent="0.25">
      <c r="A42" s="272" t="s">
        <v>62</v>
      </c>
      <c r="B42" s="273"/>
      <c r="C42" s="10">
        <f>C41+C28</f>
        <v>56</v>
      </c>
      <c r="D42" s="10">
        <f>F41+D28</f>
        <v>219.5</v>
      </c>
      <c r="E42" s="265">
        <f>D42/C42</f>
        <v>3.9196428571428572</v>
      </c>
      <c r="F42" s="266"/>
      <c r="H42" s="27" t="s">
        <v>99</v>
      </c>
      <c r="I42" s="28" t="s">
        <v>42</v>
      </c>
      <c r="J42" s="29">
        <v>1</v>
      </c>
      <c r="K42" s="3" t="s">
        <v>120</v>
      </c>
      <c r="L42" s="4">
        <f t="shared" si="10"/>
        <v>4</v>
      </c>
      <c r="M42" s="4">
        <f t="shared" ref="M42:M48" si="11">J42*L42</f>
        <v>4</v>
      </c>
    </row>
    <row r="43" spans="1:13" ht="12" customHeight="1" x14ac:dyDescent="0.25">
      <c r="A43" s="276"/>
      <c r="B43" s="276"/>
      <c r="C43" s="276"/>
      <c r="D43" s="276"/>
      <c r="E43" s="276"/>
      <c r="F43" s="276"/>
      <c r="H43" s="27" t="s">
        <v>100</v>
      </c>
      <c r="I43" s="28" t="s">
        <v>101</v>
      </c>
      <c r="J43" s="29">
        <v>3</v>
      </c>
      <c r="K43" s="3" t="s">
        <v>120</v>
      </c>
      <c r="L43" s="4">
        <f t="shared" si="10"/>
        <v>4</v>
      </c>
      <c r="M43" s="4">
        <f t="shared" si="11"/>
        <v>12</v>
      </c>
    </row>
    <row r="44" spans="1:13" ht="12" customHeight="1" x14ac:dyDescent="0.25">
      <c r="A44" s="267" t="s">
        <v>118</v>
      </c>
      <c r="B44" s="268"/>
      <c r="C44" s="268"/>
      <c r="D44" s="268"/>
      <c r="E44" s="268"/>
      <c r="F44" s="268"/>
      <c r="H44" s="27" t="s">
        <v>102</v>
      </c>
      <c r="I44" s="28" t="s">
        <v>46</v>
      </c>
      <c r="J44" s="29">
        <v>1</v>
      </c>
      <c r="K44" s="3" t="s">
        <v>120</v>
      </c>
      <c r="L44" s="4">
        <f t="shared" si="10"/>
        <v>4</v>
      </c>
      <c r="M44" s="4">
        <f t="shared" si="11"/>
        <v>4</v>
      </c>
    </row>
    <row r="45" spans="1:13" ht="12" customHeight="1" x14ac:dyDescent="0.25">
      <c r="A45" s="270" t="s">
        <v>63</v>
      </c>
      <c r="B45" s="270"/>
      <c r="C45" s="270"/>
      <c r="D45" s="270"/>
      <c r="E45" s="270"/>
      <c r="F45" s="270"/>
      <c r="H45" s="27" t="s">
        <v>103</v>
      </c>
      <c r="I45" s="28" t="s">
        <v>104</v>
      </c>
      <c r="J45" s="29">
        <v>3</v>
      </c>
      <c r="K45" s="3" t="s">
        <v>120</v>
      </c>
      <c r="L45" s="4">
        <f t="shared" si="10"/>
        <v>4</v>
      </c>
      <c r="M45" s="4">
        <f t="shared" si="11"/>
        <v>12</v>
      </c>
    </row>
    <row r="46" spans="1:13" ht="12" customHeight="1" x14ac:dyDescent="0.25">
      <c r="A46" s="2" t="s">
        <v>52</v>
      </c>
      <c r="B46" s="7" t="s">
        <v>53</v>
      </c>
      <c r="C46" s="2" t="s">
        <v>0</v>
      </c>
      <c r="D46" s="2" t="s">
        <v>109</v>
      </c>
      <c r="E46" s="2" t="s">
        <v>110</v>
      </c>
      <c r="F46" s="2" t="s">
        <v>50</v>
      </c>
      <c r="H46" s="35"/>
      <c r="I46" s="36"/>
      <c r="J46" s="32">
        <v>3</v>
      </c>
      <c r="K46" s="3"/>
      <c r="L46" s="4" t="str">
        <f t="shared" si="10"/>
        <v>0</v>
      </c>
      <c r="M46" s="4">
        <f t="shared" si="11"/>
        <v>0</v>
      </c>
    </row>
    <row r="47" spans="1:13" ht="12" customHeight="1" x14ac:dyDescent="0.25">
      <c r="A47" s="24" t="s">
        <v>7</v>
      </c>
      <c r="B47" s="25" t="s">
        <v>8</v>
      </c>
      <c r="C47" s="26">
        <v>3</v>
      </c>
      <c r="D47" s="3" t="s">
        <v>120</v>
      </c>
      <c r="E47" s="4">
        <f>IF(D47="A",4,IF(D47="B+",3.5,IF(D47="B",3,IF(D47="C+",2.5,IF(D47="C",2,IF(D47="D+",1.5,IF(D47="D",1,"0")))))))</f>
        <v>4</v>
      </c>
      <c r="F47" s="4">
        <f>C47*E47</f>
        <v>12</v>
      </c>
      <c r="H47" s="35"/>
      <c r="I47" s="36"/>
      <c r="J47" s="37"/>
      <c r="K47" s="3"/>
      <c r="L47" s="4" t="str">
        <f t="shared" si="10"/>
        <v>0</v>
      </c>
      <c r="M47" s="4">
        <f>J47*L47</f>
        <v>0</v>
      </c>
    </row>
    <row r="48" spans="1:13" ht="12" customHeight="1" x14ac:dyDescent="0.25">
      <c r="A48" s="27" t="s">
        <v>75</v>
      </c>
      <c r="B48" s="28" t="s">
        <v>38</v>
      </c>
      <c r="C48" s="29">
        <v>3</v>
      </c>
      <c r="D48" s="3" t="s">
        <v>120</v>
      </c>
      <c r="E48" s="4">
        <f t="shared" ref="E48:E54" si="12">IF(D48="A",4,IF(D48="B+",3.5,IF(D48="B",3,IF(D48="C+",2.5,IF(D48="C",2,IF(D48="D+",1.5,IF(D48="D",1,"0")))))))</f>
        <v>4</v>
      </c>
      <c r="F48" s="4">
        <f t="shared" ref="F48:F54" si="13">C48*E48</f>
        <v>12</v>
      </c>
      <c r="H48" s="12"/>
      <c r="I48" s="12"/>
      <c r="J48" s="3"/>
      <c r="K48" s="3"/>
      <c r="L48" s="4" t="str">
        <f t="shared" si="10"/>
        <v>0</v>
      </c>
      <c r="M48" s="4">
        <f t="shared" si="11"/>
        <v>0</v>
      </c>
    </row>
    <row r="49" spans="1:13" ht="12" customHeight="1" x14ac:dyDescent="0.25">
      <c r="A49" s="27" t="s">
        <v>76</v>
      </c>
      <c r="B49" s="28" t="s">
        <v>19</v>
      </c>
      <c r="C49" s="29">
        <v>3</v>
      </c>
      <c r="D49" s="3" t="s">
        <v>120</v>
      </c>
      <c r="E49" s="4">
        <f t="shared" si="12"/>
        <v>4</v>
      </c>
      <c r="F49" s="4">
        <f t="shared" si="13"/>
        <v>12</v>
      </c>
      <c r="H49" s="7" t="s">
        <v>61</v>
      </c>
      <c r="I49" s="21" t="str">
        <f>H38</f>
        <v>ภาคเรียนที่ 1</v>
      </c>
      <c r="J49" s="8">
        <f>SUM(J40:J48)</f>
        <v>17</v>
      </c>
      <c r="K49" s="274">
        <f>M49/J49</f>
        <v>3.2941176470588234</v>
      </c>
      <c r="L49" s="274"/>
      <c r="M49" s="9">
        <f>SUM(M40:M48)</f>
        <v>56</v>
      </c>
    </row>
    <row r="50" spans="1:13" ht="12" customHeight="1" x14ac:dyDescent="0.25">
      <c r="A50" s="27" t="s">
        <v>77</v>
      </c>
      <c r="B50" s="28" t="s">
        <v>78</v>
      </c>
      <c r="C50" s="29">
        <v>3</v>
      </c>
      <c r="D50" s="3" t="s">
        <v>120</v>
      </c>
      <c r="E50" s="4">
        <f t="shared" si="12"/>
        <v>4</v>
      </c>
      <c r="F50" s="4">
        <f t="shared" si="13"/>
        <v>12</v>
      </c>
      <c r="H50" s="272" t="s">
        <v>62</v>
      </c>
      <c r="I50" s="273"/>
      <c r="J50" s="10">
        <f>J49+J35</f>
        <v>123</v>
      </c>
      <c r="K50" s="10">
        <f>M49+K35</f>
        <v>475.5</v>
      </c>
      <c r="L50" s="265">
        <f>K50/J50</f>
        <v>3.8658536585365852</v>
      </c>
      <c r="M50" s="266"/>
    </row>
    <row r="51" spans="1:13" ht="12" customHeight="1" x14ac:dyDescent="0.25">
      <c r="A51" s="27" t="s">
        <v>79</v>
      </c>
      <c r="B51" s="28" t="s">
        <v>44</v>
      </c>
      <c r="C51" s="29">
        <v>3</v>
      </c>
      <c r="D51" s="3" t="s">
        <v>120</v>
      </c>
      <c r="E51" s="4">
        <f t="shared" si="12"/>
        <v>4</v>
      </c>
      <c r="F51" s="4">
        <f t="shared" si="13"/>
        <v>12</v>
      </c>
      <c r="H51" s="38"/>
      <c r="I51" s="38"/>
      <c r="J51" s="38"/>
      <c r="K51" s="38"/>
      <c r="L51" s="38"/>
      <c r="M51" s="38"/>
    </row>
    <row r="52" spans="1:13" ht="12" customHeight="1" x14ac:dyDescent="0.25">
      <c r="A52" s="30" t="s">
        <v>80</v>
      </c>
      <c r="B52" s="31" t="s">
        <v>40</v>
      </c>
      <c r="C52" s="32">
        <v>3</v>
      </c>
      <c r="D52" s="3" t="s">
        <v>120</v>
      </c>
      <c r="E52" s="4">
        <f t="shared" si="12"/>
        <v>4</v>
      </c>
      <c r="F52" s="4">
        <f t="shared" si="13"/>
        <v>12</v>
      </c>
      <c r="H52" s="267" t="s">
        <v>119</v>
      </c>
      <c r="I52" s="267"/>
      <c r="J52" s="267"/>
      <c r="K52" s="267"/>
      <c r="L52" s="267"/>
      <c r="M52" s="267"/>
    </row>
    <row r="53" spans="1:13" ht="12" customHeight="1" x14ac:dyDescent="0.25">
      <c r="A53" s="12"/>
      <c r="B53" s="12"/>
      <c r="C53" s="3"/>
      <c r="D53" s="3"/>
      <c r="E53" s="4" t="str">
        <f t="shared" si="12"/>
        <v>0</v>
      </c>
      <c r="F53" s="4">
        <f t="shared" si="13"/>
        <v>0</v>
      </c>
      <c r="H53" s="270" t="s">
        <v>63</v>
      </c>
      <c r="I53" s="270"/>
      <c r="J53" s="270"/>
      <c r="K53" s="270"/>
      <c r="L53" s="270"/>
      <c r="M53" s="270"/>
    </row>
    <row r="54" spans="1:13" ht="12" customHeight="1" x14ac:dyDescent="0.25">
      <c r="A54" s="12"/>
      <c r="B54" s="12"/>
      <c r="C54" s="3"/>
      <c r="D54" s="3"/>
      <c r="E54" s="4" t="str">
        <f t="shared" si="12"/>
        <v>0</v>
      </c>
      <c r="F54" s="4">
        <f t="shared" si="13"/>
        <v>0</v>
      </c>
      <c r="H54" s="2" t="s">
        <v>52</v>
      </c>
      <c r="I54" s="7" t="s">
        <v>53</v>
      </c>
      <c r="J54" s="2" t="s">
        <v>0</v>
      </c>
      <c r="K54" s="2" t="s">
        <v>109</v>
      </c>
      <c r="L54" s="2" t="s">
        <v>110</v>
      </c>
      <c r="M54" s="2" t="s">
        <v>50</v>
      </c>
    </row>
    <row r="55" spans="1:13" ht="12" customHeight="1" x14ac:dyDescent="0.25">
      <c r="A55" s="13" t="s">
        <v>61</v>
      </c>
      <c r="B55" s="22" t="str">
        <f>A45</f>
        <v>ภาคเรียนที่ 2</v>
      </c>
      <c r="C55" s="14">
        <f>SUM(C47:C54)</f>
        <v>18</v>
      </c>
      <c r="D55" s="271">
        <f>F55/C55</f>
        <v>4</v>
      </c>
      <c r="E55" s="271"/>
      <c r="F55" s="15">
        <f>SUM(F47:F54)</f>
        <v>72</v>
      </c>
      <c r="H55" s="24" t="s">
        <v>105</v>
      </c>
      <c r="I55" s="25" t="s">
        <v>11</v>
      </c>
      <c r="J55" s="26">
        <v>3</v>
      </c>
      <c r="K55" s="3" t="s">
        <v>120</v>
      </c>
      <c r="L55" s="4">
        <f t="shared" ref="L55:L62" si="14">IF(K55="A",4,IF(K55="B+",3.5,IF(K55="B",3,IF(K55="C+",2.5,IF(K55="C",2,IF(K55="D+",1.5,IF(K55="D",1,"0")))))))</f>
        <v>4</v>
      </c>
      <c r="M55" s="4">
        <f>J55*L55</f>
        <v>12</v>
      </c>
    </row>
    <row r="56" spans="1:13" ht="12" customHeight="1" x14ac:dyDescent="0.25">
      <c r="A56" s="272" t="s">
        <v>62</v>
      </c>
      <c r="B56" s="273"/>
      <c r="C56" s="10">
        <f>C55+C42</f>
        <v>74</v>
      </c>
      <c r="D56" s="10">
        <f>F55+D42</f>
        <v>291.5</v>
      </c>
      <c r="E56" s="265">
        <f>D56/C56</f>
        <v>3.939189189189189</v>
      </c>
      <c r="F56" s="266"/>
      <c r="H56" s="27" t="s">
        <v>43</v>
      </c>
      <c r="I56" s="28" t="s">
        <v>106</v>
      </c>
      <c r="J56" s="29">
        <v>3</v>
      </c>
      <c r="K56" s="3" t="s">
        <v>120</v>
      </c>
      <c r="L56" s="4">
        <f t="shared" si="14"/>
        <v>4</v>
      </c>
      <c r="M56" s="4">
        <f>J56*L56</f>
        <v>12</v>
      </c>
    </row>
    <row r="57" spans="1:13" ht="12" customHeight="1" x14ac:dyDescent="0.25">
      <c r="A57" s="16"/>
      <c r="B57" s="16"/>
      <c r="C57" s="16"/>
      <c r="D57" s="16"/>
      <c r="E57" s="16"/>
      <c r="F57" s="16"/>
      <c r="H57" s="27" t="s">
        <v>107</v>
      </c>
      <c r="I57" s="28" t="s">
        <v>49</v>
      </c>
      <c r="J57" s="29">
        <v>3</v>
      </c>
      <c r="K57" s="3" t="s">
        <v>120</v>
      </c>
      <c r="L57" s="4">
        <f t="shared" si="14"/>
        <v>4</v>
      </c>
      <c r="M57" s="4">
        <f t="shared" ref="M57:M62" si="15">J57*L57</f>
        <v>12</v>
      </c>
    </row>
    <row r="58" spans="1:13" ht="12" customHeight="1" x14ac:dyDescent="0.25">
      <c r="A58" s="267" t="s">
        <v>111</v>
      </c>
      <c r="B58" s="267"/>
      <c r="C58" s="267"/>
      <c r="D58" s="267"/>
      <c r="E58" s="267"/>
      <c r="F58" s="267"/>
      <c r="H58" s="27" t="s">
        <v>28</v>
      </c>
      <c r="I58" s="28" t="s">
        <v>29</v>
      </c>
      <c r="J58" s="29">
        <v>3</v>
      </c>
      <c r="K58" s="3" t="s">
        <v>120</v>
      </c>
      <c r="L58" s="4">
        <f t="shared" si="14"/>
        <v>4</v>
      </c>
      <c r="M58" s="4">
        <f t="shared" si="15"/>
        <v>12</v>
      </c>
    </row>
    <row r="59" spans="1:13" ht="12" customHeight="1" x14ac:dyDescent="0.25">
      <c r="A59" s="269" t="s">
        <v>108</v>
      </c>
      <c r="B59" s="269"/>
      <c r="C59" s="269"/>
      <c r="D59" s="269"/>
      <c r="E59" s="269"/>
      <c r="F59" s="269"/>
      <c r="H59" s="35"/>
      <c r="I59" s="36"/>
      <c r="J59" s="32">
        <v>3</v>
      </c>
      <c r="K59" s="3"/>
      <c r="L59" s="4" t="str">
        <f t="shared" si="14"/>
        <v>0</v>
      </c>
      <c r="M59" s="4">
        <f t="shared" si="15"/>
        <v>0</v>
      </c>
    </row>
    <row r="60" spans="1:13" ht="12" customHeight="1" x14ac:dyDescent="0.25">
      <c r="A60" s="2" t="s">
        <v>52</v>
      </c>
      <c r="B60" s="7" t="s">
        <v>53</v>
      </c>
      <c r="C60" s="2" t="s">
        <v>0</v>
      </c>
      <c r="D60" s="2" t="s">
        <v>109</v>
      </c>
      <c r="E60" s="2" t="s">
        <v>110</v>
      </c>
      <c r="F60" s="2" t="s">
        <v>50</v>
      </c>
      <c r="H60" s="19"/>
      <c r="I60" s="19"/>
      <c r="J60" s="5"/>
      <c r="K60" s="3"/>
      <c r="L60" s="4" t="str">
        <f t="shared" si="14"/>
        <v>0</v>
      </c>
      <c r="M60" s="4">
        <f t="shared" si="15"/>
        <v>0</v>
      </c>
    </row>
    <row r="61" spans="1:13" ht="12" customHeight="1" x14ac:dyDescent="0.25">
      <c r="A61" s="12"/>
      <c r="B61" s="12"/>
      <c r="C61" s="3"/>
      <c r="D61" s="3"/>
      <c r="E61" s="4" t="str">
        <f>IF(D61="A",4,IF(D61="B+",3.5,IF(D61="B",3,IF(D61="C+",2.5,IF(D61="C",2,IF(D61="D+",1.5,IF(D61="D",1,"0")))))))</f>
        <v>0</v>
      </c>
      <c r="F61" s="4">
        <f>C61*E61</f>
        <v>0</v>
      </c>
      <c r="H61" s="12"/>
      <c r="I61" s="12"/>
      <c r="J61" s="3"/>
      <c r="K61" s="3"/>
      <c r="L61" s="4" t="str">
        <f t="shared" si="14"/>
        <v>0</v>
      </c>
      <c r="M61" s="4">
        <f t="shared" si="15"/>
        <v>0</v>
      </c>
    </row>
    <row r="62" spans="1:13" ht="12" customHeight="1" x14ac:dyDescent="0.25">
      <c r="A62" s="12"/>
      <c r="B62" s="12"/>
      <c r="C62" s="3"/>
      <c r="D62" s="3"/>
      <c r="E62" s="4" t="str">
        <f>IF(D62="A",4,IF(D62="B+",3.5,IF(D62="B",3,IF(D62="C+",2.5,IF(D62="C",2,IF(D62="D+",1.5,IF(D62="D",1,"0")))))))</f>
        <v>0</v>
      </c>
      <c r="F62" s="4">
        <f>C62*E62</f>
        <v>0</v>
      </c>
      <c r="H62" s="12"/>
      <c r="I62" s="12"/>
      <c r="J62" s="3"/>
      <c r="K62" s="3"/>
      <c r="L62" s="4" t="str">
        <f t="shared" si="14"/>
        <v>0</v>
      </c>
      <c r="M62" s="4">
        <f t="shared" si="15"/>
        <v>0</v>
      </c>
    </row>
    <row r="63" spans="1:13" ht="12" customHeight="1" x14ac:dyDescent="0.25">
      <c r="A63" s="12"/>
      <c r="B63" s="12"/>
      <c r="C63" s="3"/>
      <c r="D63" s="3"/>
      <c r="E63" s="4" t="str">
        <f>IF(D63="A",4,IF(D63="B+",3.5,IF(D63="B",3,IF(D63="C+",2.5,IF(D63="C",2,IF(D63="D+",1.5,IF(D63="D",1,"0")))))))</f>
        <v>0</v>
      </c>
      <c r="F63" s="4">
        <f>C63*E63</f>
        <v>0</v>
      </c>
      <c r="H63" s="13" t="s">
        <v>61</v>
      </c>
      <c r="I63" s="22" t="str">
        <f>H53</f>
        <v>ภาคเรียนที่ 2</v>
      </c>
      <c r="J63" s="14">
        <f>SUM(J55:J62)</f>
        <v>15</v>
      </c>
      <c r="K63" s="271">
        <f>M63/J63</f>
        <v>3.2</v>
      </c>
      <c r="L63" s="271"/>
      <c r="M63" s="15">
        <f>SUM(M55:M62)</f>
        <v>48</v>
      </c>
    </row>
    <row r="64" spans="1:13" ht="12" customHeight="1" x14ac:dyDescent="0.25">
      <c r="A64" s="7" t="s">
        <v>61</v>
      </c>
      <c r="B64" s="21" t="s">
        <v>108</v>
      </c>
      <c r="C64" s="8">
        <f>SUM(C61:C63)</f>
        <v>0</v>
      </c>
      <c r="D64" s="274" t="e">
        <f>F64/C64</f>
        <v>#DIV/0!</v>
      </c>
      <c r="E64" s="274"/>
      <c r="F64" s="9">
        <f>SUM(F61:F63)</f>
        <v>0</v>
      </c>
      <c r="H64" s="272" t="s">
        <v>62</v>
      </c>
      <c r="I64" s="273"/>
      <c r="J64" s="10">
        <f>J63+J50</f>
        <v>138</v>
      </c>
      <c r="K64" s="10">
        <f>M63+K50</f>
        <v>523.5</v>
      </c>
      <c r="L64" s="265">
        <f>K64/J64</f>
        <v>3.7934782608695654</v>
      </c>
      <c r="M64" s="266"/>
    </row>
    <row r="65" spans="1:13" ht="12" customHeight="1" x14ac:dyDescent="0.25">
      <c r="A65" s="272" t="s">
        <v>62</v>
      </c>
      <c r="B65" s="273"/>
      <c r="C65" s="10">
        <f>C64+J64</f>
        <v>138</v>
      </c>
      <c r="D65" s="10">
        <f>F64+K64</f>
        <v>523.5</v>
      </c>
      <c r="E65" s="265">
        <f>D65/C65</f>
        <v>3.7934782608695654</v>
      </c>
      <c r="F65" s="266"/>
      <c r="H65" s="16"/>
      <c r="I65" s="16"/>
      <c r="J65" s="16"/>
      <c r="K65" s="16"/>
      <c r="L65" s="16"/>
      <c r="M65" s="16"/>
    </row>
    <row r="66" spans="1:13" ht="12" customHeight="1" x14ac:dyDescent="0.25">
      <c r="A66" s="1"/>
      <c r="B66" s="1"/>
      <c r="C66" s="1"/>
      <c r="D66" s="1"/>
      <c r="E66" s="1"/>
      <c r="F66" s="1"/>
    </row>
    <row r="67" spans="1:13" ht="12" customHeight="1" x14ac:dyDescent="0.25">
      <c r="A67" s="1"/>
      <c r="B67" s="1"/>
      <c r="C67" s="1"/>
      <c r="D67" s="1"/>
      <c r="E67" s="1"/>
      <c r="F67" s="1"/>
    </row>
    <row r="68" spans="1:13" ht="12" customHeight="1" x14ac:dyDescent="0.25">
      <c r="A68" s="1"/>
      <c r="B68" s="1"/>
      <c r="C68" s="1"/>
      <c r="D68" s="1"/>
      <c r="E68" s="1"/>
      <c r="F68" s="1"/>
    </row>
    <row r="69" spans="1:13" ht="12" customHeight="1" x14ac:dyDescent="0.25">
      <c r="A69" s="1"/>
      <c r="B69" s="1"/>
      <c r="C69" s="1"/>
      <c r="D69" s="1"/>
      <c r="E69" s="1"/>
      <c r="F69" s="1"/>
    </row>
    <row r="70" spans="1:13" ht="12" customHeight="1" x14ac:dyDescent="0.25">
      <c r="A70" s="1"/>
      <c r="B70" s="1"/>
      <c r="C70" s="1"/>
      <c r="D70" s="1"/>
      <c r="E70" s="1"/>
      <c r="F70" s="1"/>
    </row>
    <row r="71" spans="1:13" ht="12" customHeight="1" x14ac:dyDescent="0.25">
      <c r="A71" s="1"/>
      <c r="B71" s="1"/>
      <c r="C71" s="1"/>
      <c r="D71" s="1"/>
      <c r="E71" s="1"/>
      <c r="F71" s="1"/>
    </row>
    <row r="72" spans="1:13" ht="12" customHeight="1" x14ac:dyDescent="0.25">
      <c r="A72" s="1"/>
      <c r="B72" s="1"/>
      <c r="C72" s="1"/>
      <c r="D72" s="1"/>
      <c r="E72" s="1"/>
      <c r="F72" s="1"/>
    </row>
    <row r="73" spans="1:13" ht="12" customHeight="1" x14ac:dyDescent="0.25">
      <c r="A73" s="1"/>
      <c r="B73" s="1"/>
      <c r="C73" s="1"/>
      <c r="D73" s="1"/>
      <c r="E73" s="1"/>
      <c r="F73" s="1"/>
    </row>
    <row r="74" spans="1:13" ht="12" customHeight="1" x14ac:dyDescent="0.25">
      <c r="A74" s="1"/>
      <c r="B74" s="1"/>
      <c r="C74" s="1"/>
      <c r="D74" s="1"/>
      <c r="E74" s="1"/>
      <c r="F74" s="1"/>
    </row>
    <row r="75" spans="1:13" ht="12" customHeight="1" x14ac:dyDescent="0.25">
      <c r="A75" s="1"/>
      <c r="B75" s="1"/>
      <c r="C75" s="1"/>
      <c r="D75" s="1"/>
      <c r="E75" s="1"/>
      <c r="F75" s="1"/>
    </row>
    <row r="76" spans="1:13" ht="12" customHeight="1" x14ac:dyDescent="0.25">
      <c r="A76" s="1"/>
      <c r="B76" s="1"/>
      <c r="C76" s="1"/>
      <c r="D76" s="1"/>
      <c r="E76" s="1"/>
      <c r="F76" s="1"/>
    </row>
    <row r="77" spans="1:13" ht="12" customHeight="1" x14ac:dyDescent="0.25">
      <c r="A77" s="1"/>
      <c r="B77" s="1"/>
      <c r="C77" s="1"/>
      <c r="D77" s="1"/>
      <c r="E77" s="1"/>
      <c r="F77" s="1"/>
    </row>
    <row r="78" spans="1:13" ht="12" customHeight="1" x14ac:dyDescent="0.25">
      <c r="A78" s="1"/>
      <c r="B78" s="1"/>
      <c r="C78" s="1"/>
      <c r="D78" s="1"/>
      <c r="E78" s="1"/>
      <c r="F78" s="1"/>
    </row>
    <row r="79" spans="1:13" ht="12" customHeight="1" x14ac:dyDescent="0.25">
      <c r="A79" s="1"/>
      <c r="B79" s="1"/>
      <c r="C79" s="1"/>
      <c r="D79" s="1"/>
      <c r="E79" s="1"/>
      <c r="F79" s="1"/>
    </row>
    <row r="80" spans="1:13" ht="12" customHeight="1" x14ac:dyDescent="0.25">
      <c r="A80" s="1"/>
      <c r="B80" s="1"/>
      <c r="C80" s="1"/>
      <c r="D80" s="1"/>
      <c r="E80" s="1"/>
      <c r="F80" s="1"/>
    </row>
    <row r="81" spans="1:6" ht="12" customHeight="1" x14ac:dyDescent="0.25">
      <c r="A81" s="1"/>
      <c r="B81" s="1"/>
      <c r="C81" s="1"/>
      <c r="D81" s="1"/>
      <c r="E81" s="1"/>
      <c r="F81" s="1"/>
    </row>
    <row r="82" spans="1:6" ht="12" customHeight="1" x14ac:dyDescent="0.25">
      <c r="A82" s="1"/>
      <c r="B82" s="1"/>
      <c r="C82" s="1"/>
      <c r="D82" s="1"/>
      <c r="E82" s="1"/>
      <c r="F82" s="1"/>
    </row>
    <row r="83" spans="1:6" ht="12" customHeight="1" x14ac:dyDescent="0.25">
      <c r="A83" s="1"/>
      <c r="B83" s="1"/>
      <c r="C83" s="1"/>
      <c r="D83" s="1"/>
      <c r="E83" s="1"/>
      <c r="F83" s="1"/>
    </row>
    <row r="84" spans="1:6" ht="12" customHeight="1" x14ac:dyDescent="0.25">
      <c r="A84" s="1"/>
      <c r="B84" s="1"/>
      <c r="C84" s="1"/>
      <c r="D84" s="1"/>
      <c r="E84" s="1"/>
      <c r="F84" s="1"/>
    </row>
    <row r="85" spans="1:6" ht="12" customHeight="1" x14ac:dyDescent="0.25">
      <c r="A85" s="1"/>
      <c r="B85" s="1"/>
      <c r="C85" s="1"/>
      <c r="D85" s="1"/>
      <c r="E85" s="1"/>
      <c r="F85" s="1"/>
    </row>
    <row r="86" spans="1:6" ht="12" customHeight="1" x14ac:dyDescent="0.25">
      <c r="A86" s="1"/>
      <c r="B86" s="1"/>
      <c r="C86" s="1"/>
      <c r="D86" s="1"/>
      <c r="E86" s="1"/>
      <c r="F86" s="1"/>
    </row>
    <row r="87" spans="1:6" ht="12" customHeight="1" x14ac:dyDescent="0.25">
      <c r="A87" s="1"/>
      <c r="B87" s="1"/>
      <c r="C87" s="1"/>
      <c r="D87" s="1"/>
      <c r="E87" s="1"/>
      <c r="F87" s="1"/>
    </row>
    <row r="88" spans="1:6" ht="12" customHeight="1" x14ac:dyDescent="0.25">
      <c r="A88" s="1"/>
      <c r="B88" s="1"/>
      <c r="C88" s="1"/>
      <c r="D88" s="1"/>
      <c r="E88" s="1"/>
      <c r="F88" s="1"/>
    </row>
    <row r="89" spans="1:6" ht="12" customHeight="1" x14ac:dyDescent="0.25">
      <c r="A89" s="1"/>
      <c r="B89" s="1"/>
      <c r="C89" s="1"/>
      <c r="D89" s="1"/>
      <c r="E89" s="1"/>
      <c r="F89" s="1"/>
    </row>
    <row r="90" spans="1:6" ht="12" customHeight="1" x14ac:dyDescent="0.25">
      <c r="A90" s="1"/>
      <c r="B90" s="1"/>
      <c r="C90" s="1"/>
      <c r="D90" s="1"/>
      <c r="E90" s="1"/>
      <c r="F90" s="1"/>
    </row>
    <row r="91" spans="1:6" ht="12" customHeight="1" x14ac:dyDescent="0.25">
      <c r="A91" s="1"/>
      <c r="B91" s="1"/>
      <c r="C91" s="1"/>
      <c r="D91" s="1"/>
      <c r="E91" s="1"/>
      <c r="F91" s="1"/>
    </row>
    <row r="92" spans="1:6" ht="12" customHeight="1" x14ac:dyDescent="0.25">
      <c r="A92" s="1"/>
      <c r="B92" s="1"/>
      <c r="C92" s="1"/>
      <c r="D92" s="1"/>
      <c r="E92" s="1"/>
      <c r="F92" s="1"/>
    </row>
    <row r="93" spans="1:6" ht="12" customHeight="1" x14ac:dyDescent="0.25">
      <c r="A93" s="1"/>
      <c r="B93" s="1"/>
      <c r="C93" s="1"/>
      <c r="D93" s="1"/>
      <c r="E93" s="1"/>
      <c r="F93" s="1"/>
    </row>
    <row r="94" spans="1:6" ht="12" customHeight="1" x14ac:dyDescent="0.25">
      <c r="A94" s="1"/>
      <c r="B94" s="1"/>
      <c r="C94" s="1"/>
      <c r="D94" s="1"/>
      <c r="E94" s="1"/>
      <c r="F94" s="1"/>
    </row>
    <row r="95" spans="1:6" ht="12" customHeight="1" x14ac:dyDescent="0.25">
      <c r="A95" s="1"/>
      <c r="B95" s="1"/>
      <c r="C95" s="1"/>
      <c r="D95" s="1"/>
      <c r="E95" s="1"/>
      <c r="F95" s="1"/>
    </row>
    <row r="96" spans="1:6" ht="12" customHeight="1" x14ac:dyDescent="0.25">
      <c r="A96" s="1"/>
      <c r="B96" s="1"/>
      <c r="C96" s="1"/>
      <c r="D96" s="1"/>
      <c r="E96" s="1"/>
      <c r="F96" s="1"/>
    </row>
    <row r="97" spans="1:6" ht="12" customHeight="1" x14ac:dyDescent="0.25">
      <c r="A97" s="1"/>
      <c r="B97" s="1"/>
      <c r="C97" s="1"/>
      <c r="D97" s="1"/>
      <c r="E97" s="1"/>
      <c r="F97" s="1"/>
    </row>
    <row r="98" spans="1:6" ht="12" customHeight="1" x14ac:dyDescent="0.25">
      <c r="A98" s="1"/>
      <c r="B98" s="1"/>
      <c r="C98" s="1"/>
      <c r="D98" s="1"/>
      <c r="E98" s="1"/>
      <c r="F98" s="1"/>
    </row>
    <row r="99" spans="1:6" ht="12" customHeight="1" x14ac:dyDescent="0.25">
      <c r="A99" s="1"/>
      <c r="B99" s="1"/>
      <c r="C99" s="1"/>
      <c r="D99" s="1"/>
      <c r="E99" s="1"/>
      <c r="F99" s="1"/>
    </row>
    <row r="100" spans="1:6" ht="12" customHeight="1" x14ac:dyDescent="0.25">
      <c r="A100" s="1"/>
      <c r="B100" s="1"/>
      <c r="C100" s="1"/>
      <c r="D100" s="1"/>
      <c r="E100" s="1"/>
      <c r="F100" s="1"/>
    </row>
    <row r="101" spans="1:6" ht="12" customHeight="1" x14ac:dyDescent="0.25">
      <c r="A101" s="1"/>
      <c r="B101" s="1"/>
      <c r="C101" s="1"/>
      <c r="D101" s="1"/>
      <c r="E101" s="1"/>
      <c r="F101" s="1"/>
    </row>
    <row r="102" spans="1:6" ht="12" customHeight="1" x14ac:dyDescent="0.25">
      <c r="A102" s="1"/>
      <c r="B102" s="1"/>
      <c r="C102" s="1"/>
      <c r="D102" s="1"/>
      <c r="E102" s="1"/>
      <c r="F102" s="1"/>
    </row>
    <row r="103" spans="1:6" ht="12" customHeight="1" x14ac:dyDescent="0.25">
      <c r="A103" s="1"/>
      <c r="B103" s="1"/>
      <c r="C103" s="1"/>
      <c r="D103" s="1"/>
      <c r="E103" s="1"/>
      <c r="F103" s="1"/>
    </row>
    <row r="104" spans="1:6" ht="12" customHeight="1" x14ac:dyDescent="0.25">
      <c r="A104" s="1"/>
      <c r="B104" s="1"/>
      <c r="C104" s="1"/>
      <c r="D104" s="1"/>
      <c r="E104" s="1"/>
      <c r="F104" s="1"/>
    </row>
    <row r="105" spans="1:6" ht="12" customHeight="1" x14ac:dyDescent="0.25">
      <c r="A105" s="1"/>
      <c r="B105" s="1"/>
      <c r="C105" s="1"/>
      <c r="D105" s="1"/>
      <c r="E105" s="1"/>
      <c r="F105" s="1"/>
    </row>
    <row r="106" spans="1:6" ht="12" customHeight="1" x14ac:dyDescent="0.25">
      <c r="A106" s="1"/>
      <c r="B106" s="1"/>
      <c r="C106" s="1"/>
      <c r="D106" s="1"/>
      <c r="E106" s="1"/>
      <c r="F106" s="1"/>
    </row>
    <row r="107" spans="1:6" ht="12" customHeight="1" x14ac:dyDescent="0.25">
      <c r="A107" s="1"/>
      <c r="B107" s="1"/>
      <c r="C107" s="1"/>
      <c r="D107" s="1"/>
      <c r="E107" s="1"/>
      <c r="F107" s="1"/>
    </row>
    <row r="108" spans="1:6" ht="12" customHeight="1" x14ac:dyDescent="0.25">
      <c r="A108" s="1"/>
      <c r="B108" s="1"/>
      <c r="C108" s="1"/>
      <c r="D108" s="1"/>
      <c r="E108" s="1"/>
      <c r="F108" s="1"/>
    </row>
    <row r="109" spans="1:6" ht="12" customHeight="1" x14ac:dyDescent="0.25">
      <c r="A109" s="1"/>
      <c r="B109" s="1"/>
      <c r="C109" s="1"/>
      <c r="D109" s="1"/>
      <c r="E109" s="1"/>
      <c r="F109" s="1"/>
    </row>
    <row r="110" spans="1:6" ht="12" customHeight="1" x14ac:dyDescent="0.25">
      <c r="A110" s="1"/>
      <c r="B110" s="1"/>
      <c r="C110" s="1"/>
      <c r="D110" s="1"/>
      <c r="E110" s="1"/>
      <c r="F110" s="1"/>
    </row>
    <row r="111" spans="1:6" ht="12" customHeight="1" x14ac:dyDescent="0.25">
      <c r="A111" s="1"/>
      <c r="B111" s="1"/>
      <c r="C111" s="1"/>
      <c r="D111" s="1"/>
      <c r="E111" s="1"/>
      <c r="F111" s="1"/>
    </row>
    <row r="112" spans="1:6" ht="12" customHeight="1" x14ac:dyDescent="0.25">
      <c r="A112" s="1"/>
      <c r="B112" s="1"/>
      <c r="C112" s="1"/>
      <c r="D112" s="1"/>
      <c r="E112" s="1"/>
      <c r="F112" s="1"/>
    </row>
    <row r="113" spans="1:6" ht="12" customHeight="1" x14ac:dyDescent="0.25">
      <c r="A113" s="1"/>
      <c r="B113" s="1"/>
      <c r="C113" s="1"/>
      <c r="D113" s="1"/>
      <c r="E113" s="1"/>
      <c r="F113" s="1"/>
    </row>
    <row r="114" spans="1:6" ht="12" customHeight="1" x14ac:dyDescent="0.25">
      <c r="A114" s="1"/>
      <c r="B114" s="1"/>
      <c r="C114" s="1"/>
      <c r="D114" s="1"/>
      <c r="E114" s="1"/>
      <c r="F114" s="1"/>
    </row>
    <row r="115" spans="1:6" ht="12" customHeight="1" x14ac:dyDescent="0.25">
      <c r="A115" s="1"/>
      <c r="B115" s="1"/>
      <c r="C115" s="1"/>
      <c r="D115" s="1"/>
      <c r="E115" s="1"/>
      <c r="F115" s="1"/>
    </row>
    <row r="116" spans="1:6" ht="12" customHeight="1" x14ac:dyDescent="0.25">
      <c r="A116" s="1"/>
      <c r="B116" s="1"/>
      <c r="C116" s="1"/>
      <c r="D116" s="1"/>
      <c r="E116" s="1"/>
      <c r="F116" s="1"/>
    </row>
    <row r="117" spans="1:6" ht="12" customHeight="1" x14ac:dyDescent="0.25">
      <c r="A117" s="1"/>
      <c r="B117" s="1"/>
      <c r="C117" s="1"/>
      <c r="D117" s="1"/>
      <c r="E117" s="1"/>
      <c r="F117" s="1"/>
    </row>
    <row r="118" spans="1:6" ht="12" customHeight="1" x14ac:dyDescent="0.25">
      <c r="A118" s="1"/>
      <c r="B118" s="1"/>
      <c r="C118" s="1"/>
      <c r="D118" s="1"/>
      <c r="E118" s="1"/>
      <c r="F118" s="1"/>
    </row>
    <row r="119" spans="1:6" ht="12" customHeight="1" x14ac:dyDescent="0.25">
      <c r="A119" s="1"/>
      <c r="B119" s="1"/>
      <c r="C119" s="1"/>
      <c r="D119" s="1"/>
      <c r="E119" s="1"/>
      <c r="F119" s="1"/>
    </row>
    <row r="120" spans="1:6" ht="12" customHeight="1" x14ac:dyDescent="0.25">
      <c r="A120" s="1"/>
      <c r="B120" s="1"/>
      <c r="C120" s="1"/>
      <c r="D120" s="1"/>
      <c r="E120" s="1"/>
      <c r="F120" s="1"/>
    </row>
    <row r="121" spans="1:6" ht="12" customHeight="1" x14ac:dyDescent="0.25">
      <c r="A121" s="1"/>
      <c r="B121" s="1"/>
      <c r="C121" s="1"/>
      <c r="D121" s="1"/>
      <c r="E121" s="1"/>
      <c r="F121" s="1"/>
    </row>
    <row r="122" spans="1:6" ht="12" customHeight="1" x14ac:dyDescent="0.25">
      <c r="A122" s="1"/>
      <c r="B122" s="1"/>
      <c r="C122" s="1"/>
      <c r="D122" s="1"/>
      <c r="E122" s="1"/>
      <c r="F122" s="1"/>
    </row>
    <row r="123" spans="1:6" ht="12" customHeight="1" x14ac:dyDescent="0.25">
      <c r="A123" s="1"/>
      <c r="B123" s="1"/>
      <c r="C123" s="1"/>
      <c r="D123" s="1"/>
      <c r="E123" s="1"/>
      <c r="F123" s="1"/>
    </row>
    <row r="124" spans="1:6" ht="12" customHeight="1" x14ac:dyDescent="0.25">
      <c r="A124" s="1"/>
      <c r="B124" s="1"/>
      <c r="C124" s="1"/>
      <c r="D124" s="1"/>
      <c r="E124" s="1"/>
      <c r="F124" s="1"/>
    </row>
    <row r="125" spans="1:6" ht="12" customHeight="1" x14ac:dyDescent="0.25">
      <c r="A125" s="1"/>
      <c r="B125" s="1"/>
      <c r="C125" s="1"/>
      <c r="D125" s="1"/>
      <c r="E125" s="1"/>
      <c r="F125" s="1"/>
    </row>
    <row r="126" spans="1:6" ht="12" customHeight="1" x14ac:dyDescent="0.25">
      <c r="A126" s="1"/>
      <c r="B126" s="1"/>
      <c r="C126" s="1"/>
      <c r="D126" s="1"/>
      <c r="E126" s="1"/>
      <c r="F126" s="1"/>
    </row>
    <row r="127" spans="1:6" ht="12" customHeight="1" x14ac:dyDescent="0.25">
      <c r="A127" s="1"/>
      <c r="B127" s="1"/>
      <c r="C127" s="1"/>
      <c r="D127" s="1"/>
      <c r="E127" s="1"/>
      <c r="F127" s="1"/>
    </row>
    <row r="128" spans="1:6" ht="12" customHeight="1" x14ac:dyDescent="0.25">
      <c r="A128" s="1"/>
      <c r="B128" s="1"/>
      <c r="C128" s="1"/>
      <c r="D128" s="1"/>
      <c r="E128" s="1"/>
      <c r="F128" s="1"/>
    </row>
    <row r="129" spans="1:6" ht="12" customHeight="1" x14ac:dyDescent="0.25">
      <c r="A129" s="1"/>
      <c r="B129" s="1"/>
      <c r="C129" s="1"/>
      <c r="D129" s="1"/>
      <c r="E129" s="1"/>
      <c r="F129" s="1"/>
    </row>
    <row r="130" spans="1:6" ht="12" customHeight="1" x14ac:dyDescent="0.25">
      <c r="A130" s="1"/>
      <c r="B130" s="1"/>
      <c r="C130" s="1"/>
      <c r="D130" s="1"/>
      <c r="E130" s="1"/>
      <c r="F130" s="1"/>
    </row>
    <row r="131" spans="1:6" ht="12" customHeight="1" x14ac:dyDescent="0.25">
      <c r="A131" s="1"/>
      <c r="B131" s="1"/>
      <c r="C131" s="1"/>
      <c r="D131" s="1"/>
      <c r="E131" s="1"/>
      <c r="F131" s="1"/>
    </row>
    <row r="132" spans="1:6" ht="12" customHeight="1" x14ac:dyDescent="0.25">
      <c r="A132" s="1"/>
      <c r="B132" s="1"/>
      <c r="C132" s="1"/>
      <c r="D132" s="1"/>
      <c r="E132" s="1"/>
      <c r="F132" s="1"/>
    </row>
    <row r="133" spans="1:6" ht="12" customHeight="1" x14ac:dyDescent="0.25">
      <c r="A133" s="1"/>
      <c r="B133" s="1"/>
      <c r="C133" s="1"/>
      <c r="D133" s="1"/>
      <c r="E133" s="1"/>
      <c r="F133" s="1"/>
    </row>
    <row r="134" spans="1:6" ht="12" customHeight="1" x14ac:dyDescent="0.25">
      <c r="A134" s="1"/>
      <c r="B134" s="1"/>
      <c r="C134" s="1"/>
      <c r="D134" s="1"/>
      <c r="E134" s="1"/>
      <c r="F134" s="1"/>
    </row>
    <row r="137" spans="1:6" ht="12" customHeight="1" x14ac:dyDescent="0.25">
      <c r="C137" s="16"/>
    </row>
  </sheetData>
  <sheetProtection password="9690" sheet="1" formatCells="0" formatColumns="0" formatRows="0" insertColumns="0" insertRows="0" insertHyperlinks="0" deleteColumns="0" deleteRows="0" sort="0" autoFilter="0" pivotTables="0"/>
  <protectedRanges>
    <protectedRange password="E491" sqref="A4:D12 H4:K11 A19:D26 H18:K25 A33:D40 H32:J33 H40:J48 A47:D54 H55:K62 A61:D63" name="ช่วง2"/>
    <protectedRange password="C71F" sqref="A19:D26 A4:D12 A47:D54 H4:K11 H18:K25 H40:K48 H55:K62 A33:D40 H32:K33 A61:D63" name="ช่วง1"/>
  </protectedRanges>
  <mergeCells count="52">
    <mergeCell ref="K49:L49"/>
    <mergeCell ref="A45:F45"/>
    <mergeCell ref="A43:F43"/>
    <mergeCell ref="A44:F44"/>
    <mergeCell ref="D41:E41"/>
    <mergeCell ref="A42:B42"/>
    <mergeCell ref="E42:F42"/>
    <mergeCell ref="A65:B65"/>
    <mergeCell ref="E65:F65"/>
    <mergeCell ref="H50:I50"/>
    <mergeCell ref="L50:M50"/>
    <mergeCell ref="H52:M52"/>
    <mergeCell ref="H53:M53"/>
    <mergeCell ref="K63:L63"/>
    <mergeCell ref="D55:E55"/>
    <mergeCell ref="A56:B56"/>
    <mergeCell ref="E56:F56"/>
    <mergeCell ref="H64:I64"/>
    <mergeCell ref="L64:M64"/>
    <mergeCell ref="A58:F58"/>
    <mergeCell ref="A59:F59"/>
    <mergeCell ref="D64:E64"/>
    <mergeCell ref="H27:I27"/>
    <mergeCell ref="L27:M27"/>
    <mergeCell ref="H37:M37"/>
    <mergeCell ref="H38:M38"/>
    <mergeCell ref="H29:M29"/>
    <mergeCell ref="H30:M30"/>
    <mergeCell ref="K34:L34"/>
    <mergeCell ref="H35:I35"/>
    <mergeCell ref="L35:M35"/>
    <mergeCell ref="H13:I13"/>
    <mergeCell ref="L13:M13"/>
    <mergeCell ref="H15:M15"/>
    <mergeCell ref="H16:M16"/>
    <mergeCell ref="K26:L26"/>
    <mergeCell ref="E28:F28"/>
    <mergeCell ref="A30:F30"/>
    <mergeCell ref="H1:M1"/>
    <mergeCell ref="H2:M2"/>
    <mergeCell ref="A31:F31"/>
    <mergeCell ref="A16:F16"/>
    <mergeCell ref="A17:F17"/>
    <mergeCell ref="D27:E27"/>
    <mergeCell ref="A28:B28"/>
    <mergeCell ref="A1:F1"/>
    <mergeCell ref="A2:F2"/>
    <mergeCell ref="D13:E13"/>
    <mergeCell ref="A14:B14"/>
    <mergeCell ref="E14:F14"/>
    <mergeCell ref="A15:F15"/>
    <mergeCell ref="K12:L12"/>
  </mergeCell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7"/>
  <sheetViews>
    <sheetView topLeftCell="A16" zoomScaleNormal="100" workbookViewId="0">
      <selection activeCell="I8" sqref="I8"/>
    </sheetView>
  </sheetViews>
  <sheetFormatPr defaultRowHeight="12" customHeight="1" x14ac:dyDescent="0.25"/>
  <cols>
    <col min="1" max="1" width="8.44140625" style="20" customWidth="1"/>
    <col min="2" max="2" width="19.44140625" style="20" customWidth="1"/>
    <col min="3" max="4" width="2" style="20" customWidth="1"/>
    <col min="5" max="5" width="4" style="20" customWidth="1"/>
    <col min="6" max="6" width="3.6640625" style="20" customWidth="1"/>
    <col min="7" max="7" width="5.33203125" style="20" customWidth="1"/>
    <col min="8" max="8" width="4.6640625" style="20" customWidth="1"/>
    <col min="9" max="9" width="2.109375" style="1" customWidth="1"/>
    <col min="10" max="10" width="8.88671875" style="1"/>
    <col min="11" max="11" width="17.109375" style="1" customWidth="1"/>
    <col min="12" max="13" width="2" style="1" customWidth="1"/>
    <col min="14" max="14" width="4.5546875" style="1" customWidth="1"/>
    <col min="15" max="15" width="3.6640625" style="1" customWidth="1"/>
    <col min="16" max="16" width="5" style="1" customWidth="1"/>
    <col min="17" max="17" width="5.33203125" style="1" customWidth="1"/>
    <col min="18" max="18" width="8.33203125" style="1" customWidth="1"/>
    <col min="19" max="16384" width="8.88671875" style="1"/>
  </cols>
  <sheetData>
    <row r="1" spans="1:17" ht="12" customHeight="1" x14ac:dyDescent="0.25">
      <c r="A1" s="267" t="s">
        <v>114</v>
      </c>
      <c r="B1" s="268"/>
      <c r="C1" s="268"/>
      <c r="D1" s="268"/>
      <c r="E1" s="268"/>
      <c r="F1" s="268"/>
      <c r="G1" s="268"/>
      <c r="H1" s="268"/>
      <c r="J1" s="267" t="s">
        <v>113</v>
      </c>
      <c r="K1" s="268"/>
      <c r="L1" s="268"/>
      <c r="M1" s="268"/>
      <c r="N1" s="268"/>
      <c r="O1" s="268"/>
      <c r="P1" s="268"/>
      <c r="Q1" s="268"/>
    </row>
    <row r="2" spans="1:17" ht="12" customHeight="1" x14ac:dyDescent="0.25">
      <c r="A2" s="269" t="s">
        <v>51</v>
      </c>
      <c r="B2" s="269"/>
      <c r="C2" s="269"/>
      <c r="D2" s="269"/>
      <c r="E2" s="269"/>
      <c r="F2" s="269"/>
      <c r="G2" s="269"/>
      <c r="H2" s="269"/>
      <c r="J2" s="269" t="s">
        <v>51</v>
      </c>
      <c r="K2" s="269"/>
      <c r="L2" s="269"/>
      <c r="M2" s="269"/>
      <c r="N2" s="269"/>
      <c r="O2" s="269"/>
      <c r="P2" s="269"/>
      <c r="Q2" s="269"/>
    </row>
    <row r="3" spans="1:17" ht="12" customHeight="1" x14ac:dyDescent="0.25">
      <c r="A3" s="2" t="s">
        <v>52</v>
      </c>
      <c r="B3" s="7" t="s">
        <v>53</v>
      </c>
      <c r="C3" s="7"/>
      <c r="D3" s="7"/>
      <c r="E3" s="2" t="s">
        <v>0</v>
      </c>
      <c r="F3" s="2" t="s">
        <v>109</v>
      </c>
      <c r="G3" s="2" t="s">
        <v>110</v>
      </c>
      <c r="H3" s="2" t="s">
        <v>50</v>
      </c>
      <c r="J3" s="2" t="s">
        <v>52</v>
      </c>
      <c r="K3" s="7" t="s">
        <v>53</v>
      </c>
      <c r="L3" s="7"/>
      <c r="M3" s="7"/>
      <c r="N3" s="2" t="s">
        <v>0</v>
      </c>
      <c r="O3" s="2" t="s">
        <v>109</v>
      </c>
      <c r="P3" s="2" t="s">
        <v>110</v>
      </c>
      <c r="Q3" s="2" t="s">
        <v>50</v>
      </c>
    </row>
    <row r="4" spans="1:17" ht="12" customHeight="1" x14ac:dyDescent="0.25">
      <c r="A4" s="24">
        <v>1011001</v>
      </c>
      <c r="B4" s="25" t="s">
        <v>2</v>
      </c>
      <c r="C4" s="25"/>
      <c r="D4" s="25"/>
      <c r="E4" s="26">
        <v>3</v>
      </c>
      <c r="F4" s="3" t="s">
        <v>120</v>
      </c>
      <c r="G4" s="4">
        <f>IF(F4="A",4,IF(F4="B+",3.5,IF(F4="B",3,IF(F4="C+",2.5,IF(F4="C",2,IF(F4="D+",1.5,IF(F4="D",1,"0")))))))</f>
        <v>4</v>
      </c>
      <c r="H4" s="4">
        <f>E4*G4</f>
        <v>12</v>
      </c>
      <c r="J4" s="24">
        <v>6322310</v>
      </c>
      <c r="K4" s="25" t="s">
        <v>82</v>
      </c>
      <c r="L4" s="25"/>
      <c r="M4" s="25"/>
      <c r="N4" s="26">
        <v>3</v>
      </c>
      <c r="O4" s="3" t="s">
        <v>120</v>
      </c>
      <c r="P4" s="4">
        <f>IF(O4="A",4,IF(O4="B+",3.5,IF(O4="B",3,IF(O4="C+",2.5,IF(O4="C",2,IF(O4="D+",1.5,IF(O4="D",1,"0")))))))</f>
        <v>4</v>
      </c>
      <c r="Q4" s="4">
        <f t="shared" ref="Q4:Q11" si="0">N4*P4</f>
        <v>12</v>
      </c>
    </row>
    <row r="5" spans="1:17" ht="12" customHeight="1" x14ac:dyDescent="0.25">
      <c r="A5" s="27">
        <v>2021002</v>
      </c>
      <c r="B5" s="28" t="s">
        <v>14</v>
      </c>
      <c r="C5" s="28"/>
      <c r="D5" s="28"/>
      <c r="E5" s="29">
        <v>3</v>
      </c>
      <c r="F5" s="3" t="s">
        <v>121</v>
      </c>
      <c r="G5" s="4">
        <f t="shared" ref="G5:G12" si="1">IF(F5="A",4,IF(F5="B+",3.5,IF(F5="B",3,IF(F5="C+",2.5,IF(F5="C",2,IF(F5="D+",1.5,IF(F5="D",1,"0")))))))</f>
        <v>3</v>
      </c>
      <c r="H5" s="4">
        <f t="shared" ref="H5:H11" si="2">E5*G5</f>
        <v>9</v>
      </c>
      <c r="J5" s="27">
        <v>6322311</v>
      </c>
      <c r="K5" s="28" t="s">
        <v>41</v>
      </c>
      <c r="L5" s="28"/>
      <c r="M5" s="28"/>
      <c r="N5" s="29">
        <v>3</v>
      </c>
      <c r="O5" s="3" t="s">
        <v>120</v>
      </c>
      <c r="P5" s="4">
        <f t="shared" ref="P5:P11" si="3">IF(O5="A",4,IF(O5="B+",3.5,IF(O5="B",3,IF(O5="C+",2.5,IF(O5="C",2,IF(O5="D+",1.5,IF(O5="D",1,"0")))))))</f>
        <v>4</v>
      </c>
      <c r="Q5" s="4">
        <f t="shared" si="0"/>
        <v>12</v>
      </c>
    </row>
    <row r="6" spans="1:17" ht="12" customHeight="1" x14ac:dyDescent="0.25">
      <c r="A6" s="27">
        <v>2023003</v>
      </c>
      <c r="B6" s="28" t="s">
        <v>15</v>
      </c>
      <c r="C6" s="28"/>
      <c r="D6" s="28"/>
      <c r="E6" s="29">
        <v>3</v>
      </c>
      <c r="F6" s="3" t="s">
        <v>120</v>
      </c>
      <c r="G6" s="4">
        <f t="shared" si="1"/>
        <v>4</v>
      </c>
      <c r="H6" s="4">
        <f t="shared" si="2"/>
        <v>12</v>
      </c>
      <c r="J6" s="27">
        <v>6324201</v>
      </c>
      <c r="K6" s="28" t="s">
        <v>85</v>
      </c>
      <c r="L6" s="28"/>
      <c r="M6" s="28"/>
      <c r="N6" s="29">
        <v>3</v>
      </c>
      <c r="O6" s="3" t="s">
        <v>120</v>
      </c>
      <c r="P6" s="4">
        <f t="shared" si="3"/>
        <v>4</v>
      </c>
      <c r="Q6" s="4">
        <f t="shared" si="0"/>
        <v>12</v>
      </c>
    </row>
    <row r="7" spans="1:17" ht="12" customHeight="1" x14ac:dyDescent="0.25">
      <c r="A7" s="27">
        <v>2023004</v>
      </c>
      <c r="B7" s="28" t="s">
        <v>57</v>
      </c>
      <c r="C7" s="28"/>
      <c r="D7" s="28"/>
      <c r="E7" s="29">
        <v>1</v>
      </c>
      <c r="F7" s="3" t="s">
        <v>122</v>
      </c>
      <c r="G7" s="4">
        <f t="shared" si="1"/>
        <v>2.5</v>
      </c>
      <c r="H7" s="4">
        <f t="shared" si="2"/>
        <v>2.5</v>
      </c>
      <c r="J7" s="27">
        <v>6324203</v>
      </c>
      <c r="K7" s="28" t="s">
        <v>26</v>
      </c>
      <c r="L7" s="28"/>
      <c r="M7" s="28"/>
      <c r="N7" s="29">
        <v>3</v>
      </c>
      <c r="O7" s="3" t="s">
        <v>120</v>
      </c>
      <c r="P7" s="4">
        <f t="shared" si="3"/>
        <v>4</v>
      </c>
      <c r="Q7" s="4">
        <f t="shared" si="0"/>
        <v>12</v>
      </c>
    </row>
    <row r="8" spans="1:17" ht="12" customHeight="1" x14ac:dyDescent="0.25">
      <c r="A8" s="27">
        <v>6321101</v>
      </c>
      <c r="B8" s="28" t="s">
        <v>16</v>
      </c>
      <c r="C8" s="28"/>
      <c r="D8" s="28"/>
      <c r="E8" s="29">
        <v>2</v>
      </c>
      <c r="F8" s="3" t="s">
        <v>120</v>
      </c>
      <c r="G8" s="4">
        <f t="shared" si="1"/>
        <v>4</v>
      </c>
      <c r="H8" s="4">
        <f t="shared" si="2"/>
        <v>8</v>
      </c>
      <c r="J8" s="27">
        <v>6324309</v>
      </c>
      <c r="K8" s="28" t="s">
        <v>45</v>
      </c>
      <c r="L8" s="28"/>
      <c r="M8" s="28"/>
      <c r="N8" s="29">
        <v>3</v>
      </c>
      <c r="O8" s="3" t="s">
        <v>120</v>
      </c>
      <c r="P8" s="4">
        <f t="shared" si="3"/>
        <v>4</v>
      </c>
      <c r="Q8" s="4">
        <f t="shared" si="0"/>
        <v>12</v>
      </c>
    </row>
    <row r="9" spans="1:17" ht="12" customHeight="1" x14ac:dyDescent="0.25">
      <c r="A9" s="27">
        <v>6321102</v>
      </c>
      <c r="B9" s="28" t="s">
        <v>59</v>
      </c>
      <c r="C9" s="28"/>
      <c r="D9" s="28"/>
      <c r="E9" s="29">
        <v>3</v>
      </c>
      <c r="F9" s="3" t="s">
        <v>120</v>
      </c>
      <c r="G9" s="4">
        <f t="shared" si="1"/>
        <v>4</v>
      </c>
      <c r="H9" s="4">
        <f t="shared" si="2"/>
        <v>12</v>
      </c>
      <c r="J9" s="27">
        <v>6324202</v>
      </c>
      <c r="K9" s="28" t="s">
        <v>89</v>
      </c>
      <c r="L9" s="28"/>
      <c r="M9" s="28"/>
      <c r="N9" s="34">
        <v>1</v>
      </c>
      <c r="O9" s="3" t="s">
        <v>120</v>
      </c>
      <c r="P9" s="4">
        <f t="shared" si="3"/>
        <v>4</v>
      </c>
      <c r="Q9" s="4">
        <f t="shared" si="0"/>
        <v>4</v>
      </c>
    </row>
    <row r="10" spans="1:17" ht="12" customHeight="1" x14ac:dyDescent="0.25">
      <c r="A10" s="27">
        <v>6322101</v>
      </c>
      <c r="B10" s="28" t="s">
        <v>21</v>
      </c>
      <c r="C10" s="28"/>
      <c r="D10" s="28"/>
      <c r="E10" s="29">
        <v>3</v>
      </c>
      <c r="F10" s="3" t="s">
        <v>120</v>
      </c>
      <c r="G10" s="4">
        <f t="shared" si="1"/>
        <v>4</v>
      </c>
      <c r="H10" s="4">
        <f t="shared" si="2"/>
        <v>12</v>
      </c>
      <c r="J10" s="12"/>
      <c r="K10" s="12"/>
      <c r="L10" s="12"/>
      <c r="M10" s="12"/>
      <c r="N10" s="3"/>
      <c r="O10" s="3"/>
      <c r="P10" s="4" t="str">
        <f t="shared" si="3"/>
        <v>0</v>
      </c>
      <c r="Q10" s="4">
        <f t="shared" si="0"/>
        <v>0</v>
      </c>
    </row>
    <row r="11" spans="1:17" ht="12" customHeight="1" x14ac:dyDescent="0.25">
      <c r="A11" s="30">
        <v>1015011</v>
      </c>
      <c r="B11" s="31" t="s">
        <v>32</v>
      </c>
      <c r="C11" s="31"/>
      <c r="D11" s="31"/>
      <c r="E11" s="32">
        <v>1</v>
      </c>
      <c r="F11" s="3" t="s">
        <v>120</v>
      </c>
      <c r="G11" s="6">
        <f t="shared" si="1"/>
        <v>4</v>
      </c>
      <c r="H11" s="6">
        <f t="shared" si="2"/>
        <v>4</v>
      </c>
      <c r="J11" s="12"/>
      <c r="K11" s="12"/>
      <c r="L11" s="12"/>
      <c r="M11" s="12"/>
      <c r="N11" s="3"/>
      <c r="O11" s="3"/>
      <c r="P11" s="4" t="str">
        <f t="shared" si="3"/>
        <v>0</v>
      </c>
      <c r="Q11" s="4">
        <f t="shared" si="0"/>
        <v>0</v>
      </c>
    </row>
    <row r="12" spans="1:17" ht="12" customHeight="1" x14ac:dyDescent="0.25">
      <c r="A12" s="24"/>
      <c r="B12" s="33"/>
      <c r="C12" s="33"/>
      <c r="D12" s="33"/>
      <c r="E12" s="24"/>
      <c r="F12" s="3"/>
      <c r="G12" s="4" t="str">
        <f t="shared" si="1"/>
        <v>0</v>
      </c>
      <c r="H12" s="4">
        <f>E12*G12</f>
        <v>0</v>
      </c>
      <c r="J12" s="7" t="s">
        <v>61</v>
      </c>
      <c r="K12" s="21" t="str">
        <f>J2</f>
        <v>ภาคเรียนที่ 1</v>
      </c>
      <c r="L12" s="21"/>
      <c r="M12" s="21"/>
      <c r="N12" s="8">
        <f>SUM(N4:N11)</f>
        <v>16</v>
      </c>
      <c r="O12" s="274">
        <f>Q12/N12</f>
        <v>4</v>
      </c>
      <c r="P12" s="274"/>
      <c r="Q12" s="9">
        <f>SUM(Q4:Q11)</f>
        <v>64</v>
      </c>
    </row>
    <row r="13" spans="1:17" ht="12" customHeight="1" x14ac:dyDescent="0.25">
      <c r="A13" s="7" t="s">
        <v>61</v>
      </c>
      <c r="B13" s="21" t="str">
        <f>A2</f>
        <v>ภาคเรียนที่ 1</v>
      </c>
      <c r="C13" s="21"/>
      <c r="D13" s="21"/>
      <c r="E13" s="8">
        <f>SUM(E4:E12)</f>
        <v>19</v>
      </c>
      <c r="F13" s="274">
        <f>H13/E13</f>
        <v>3.763157894736842</v>
      </c>
      <c r="G13" s="274"/>
      <c r="H13" s="9">
        <f>SUM(H4:H12)</f>
        <v>71.5</v>
      </c>
      <c r="J13" s="272" t="s">
        <v>62</v>
      </c>
      <c r="K13" s="273"/>
      <c r="L13" s="173"/>
      <c r="M13" s="173"/>
      <c r="N13" s="10">
        <f>N12+E56</f>
        <v>90</v>
      </c>
      <c r="O13" s="10">
        <f>Q12+F56</f>
        <v>355.5</v>
      </c>
      <c r="P13" s="265">
        <f>O13/N13</f>
        <v>3.95</v>
      </c>
      <c r="Q13" s="266"/>
    </row>
    <row r="14" spans="1:17" ht="12" customHeight="1" x14ac:dyDescent="0.25">
      <c r="A14" s="272" t="s">
        <v>62</v>
      </c>
      <c r="B14" s="273"/>
      <c r="C14" s="173"/>
      <c r="D14" s="173"/>
      <c r="E14" s="10">
        <f>E13</f>
        <v>19</v>
      </c>
      <c r="F14" s="10">
        <f>H13</f>
        <v>71.5</v>
      </c>
      <c r="G14" s="265">
        <f>F14/E14</f>
        <v>3.763157894736842</v>
      </c>
      <c r="H14" s="266"/>
      <c r="J14" s="38"/>
      <c r="K14" s="38"/>
      <c r="L14" s="38"/>
      <c r="M14" s="38"/>
      <c r="N14" s="38"/>
      <c r="O14" s="38"/>
      <c r="P14" s="38"/>
      <c r="Q14" s="38"/>
    </row>
    <row r="15" spans="1:17" ht="12" customHeight="1" x14ac:dyDescent="0.25">
      <c r="A15" s="275"/>
      <c r="B15" s="275"/>
      <c r="C15" s="275"/>
      <c r="D15" s="275"/>
      <c r="E15" s="275"/>
      <c r="F15" s="275"/>
      <c r="G15" s="275"/>
      <c r="H15" s="275"/>
      <c r="J15" s="267" t="s">
        <v>115</v>
      </c>
      <c r="K15" s="268"/>
      <c r="L15" s="268"/>
      <c r="M15" s="268"/>
      <c r="N15" s="268"/>
      <c r="O15" s="268"/>
      <c r="P15" s="268"/>
      <c r="Q15" s="268"/>
    </row>
    <row r="16" spans="1:17" ht="12" customHeight="1" x14ac:dyDescent="0.25">
      <c r="A16" s="267" t="s">
        <v>114</v>
      </c>
      <c r="B16" s="268"/>
      <c r="C16" s="268"/>
      <c r="D16" s="268"/>
      <c r="E16" s="268"/>
      <c r="F16" s="268"/>
      <c r="G16" s="268"/>
      <c r="H16" s="268"/>
      <c r="J16" s="270" t="s">
        <v>63</v>
      </c>
      <c r="K16" s="270"/>
      <c r="L16" s="270"/>
      <c r="M16" s="270"/>
      <c r="N16" s="270"/>
      <c r="O16" s="270"/>
      <c r="P16" s="270"/>
      <c r="Q16" s="270"/>
    </row>
    <row r="17" spans="1:17" ht="12" customHeight="1" x14ac:dyDescent="0.25">
      <c r="A17" s="270" t="s">
        <v>63</v>
      </c>
      <c r="B17" s="270"/>
      <c r="C17" s="270"/>
      <c r="D17" s="270"/>
      <c r="E17" s="270"/>
      <c r="F17" s="270"/>
      <c r="G17" s="270"/>
      <c r="H17" s="270"/>
      <c r="J17" s="2" t="s">
        <v>52</v>
      </c>
      <c r="K17" s="7" t="s">
        <v>53</v>
      </c>
      <c r="L17" s="7"/>
      <c r="M17" s="7"/>
      <c r="N17" s="2" t="s">
        <v>0</v>
      </c>
      <c r="O17" s="2" t="s">
        <v>109</v>
      </c>
      <c r="P17" s="2" t="s">
        <v>110</v>
      </c>
      <c r="Q17" s="2" t="s">
        <v>50</v>
      </c>
    </row>
    <row r="18" spans="1:17" ht="12" customHeight="1" x14ac:dyDescent="0.25">
      <c r="A18" s="2" t="s">
        <v>52</v>
      </c>
      <c r="B18" s="7" t="s">
        <v>53</v>
      </c>
      <c r="C18" s="7"/>
      <c r="D18" s="7"/>
      <c r="E18" s="2" t="s">
        <v>0</v>
      </c>
      <c r="F18" s="2" t="s">
        <v>109</v>
      </c>
      <c r="G18" s="2" t="s">
        <v>110</v>
      </c>
      <c r="H18" s="2" t="s">
        <v>50</v>
      </c>
      <c r="J18" s="24">
        <v>2021006</v>
      </c>
      <c r="K18" s="25" t="s">
        <v>91</v>
      </c>
      <c r="L18" s="25"/>
      <c r="M18" s="25"/>
      <c r="N18" s="26">
        <v>3</v>
      </c>
      <c r="O18" s="3" t="s">
        <v>120</v>
      </c>
      <c r="P18" s="4">
        <f>IF(O18="A",4,IF(O18="B+",3.5,IF(O18="B",3,IF(O18="C+",2.5,IF(O18="C",2,IF(O18="D+",1.5,IF(O18="D",1,"0")))))))</f>
        <v>4</v>
      </c>
      <c r="Q18" s="4">
        <f t="shared" ref="Q18:Q25" si="4">N18*P18</f>
        <v>12</v>
      </c>
    </row>
    <row r="19" spans="1:17" ht="12" customHeight="1" x14ac:dyDescent="0.25">
      <c r="A19" s="24">
        <v>1013006</v>
      </c>
      <c r="B19" s="25" t="s">
        <v>5</v>
      </c>
      <c r="C19" s="25"/>
      <c r="D19" s="25"/>
      <c r="E19" s="26">
        <v>3</v>
      </c>
      <c r="F19" s="3" t="s">
        <v>120</v>
      </c>
      <c r="G19" s="4">
        <f>IF(F19="A",4,IF(F19="B+",3.5,IF(F19="B",3,IF(F19="C+",2.5,IF(F19="C",2,IF(F19="D+",1.5,IF(F19="D",1,"0")))))))</f>
        <v>4</v>
      </c>
      <c r="H19" s="4">
        <f t="shared" ref="H19:H26" si="5">E19*G19</f>
        <v>12</v>
      </c>
      <c r="J19" s="27">
        <v>6322312</v>
      </c>
      <c r="K19" s="28" t="s">
        <v>93</v>
      </c>
      <c r="L19" s="28"/>
      <c r="M19" s="28"/>
      <c r="N19" s="29">
        <v>3</v>
      </c>
      <c r="O19" s="3" t="s">
        <v>120</v>
      </c>
      <c r="P19" s="4">
        <f t="shared" ref="P19:P25" si="6">IF(O19="A",4,IF(O19="B+",3.5,IF(O19="B",3,IF(O19="C+",2.5,IF(O19="C",2,IF(O19="D+",1.5,IF(O19="D",1,"0")))))))</f>
        <v>4</v>
      </c>
      <c r="Q19" s="4">
        <f t="shared" si="4"/>
        <v>12</v>
      </c>
    </row>
    <row r="20" spans="1:17" ht="12" customHeight="1" x14ac:dyDescent="0.25">
      <c r="A20" s="27">
        <v>2016003</v>
      </c>
      <c r="B20" s="28" t="s">
        <v>33</v>
      </c>
      <c r="C20" s="28"/>
      <c r="D20" s="28"/>
      <c r="E20" s="29">
        <v>3</v>
      </c>
      <c r="F20" s="3" t="s">
        <v>120</v>
      </c>
      <c r="G20" s="4">
        <f t="shared" ref="G20:G26" si="7">IF(F20="A",4,IF(F20="B+",3.5,IF(F20="B",3,IF(F20="C+",2.5,IF(F20="C",2,IF(F20="D+",1.5,IF(F20="D",1,"0")))))))</f>
        <v>4</v>
      </c>
      <c r="H20" s="4">
        <f t="shared" si="5"/>
        <v>12</v>
      </c>
      <c r="J20" s="27">
        <v>6324304</v>
      </c>
      <c r="K20" s="28" t="s">
        <v>30</v>
      </c>
      <c r="L20" s="28"/>
      <c r="M20" s="28"/>
      <c r="N20" s="29">
        <v>3</v>
      </c>
      <c r="O20" s="3" t="s">
        <v>120</v>
      </c>
      <c r="P20" s="4">
        <f t="shared" si="6"/>
        <v>4</v>
      </c>
      <c r="Q20" s="4">
        <f t="shared" si="4"/>
        <v>12</v>
      </c>
    </row>
    <row r="21" spans="1:17" ht="12" customHeight="1" x14ac:dyDescent="0.25">
      <c r="A21" s="27">
        <v>2016004</v>
      </c>
      <c r="B21" s="28" t="s">
        <v>35</v>
      </c>
      <c r="C21" s="28"/>
      <c r="D21" s="28"/>
      <c r="E21" s="29">
        <v>3</v>
      </c>
      <c r="F21" s="3" t="s">
        <v>120</v>
      </c>
      <c r="G21" s="4">
        <f t="shared" si="7"/>
        <v>4</v>
      </c>
      <c r="H21" s="4">
        <f t="shared" si="5"/>
        <v>12</v>
      </c>
      <c r="J21" s="27">
        <v>6325201</v>
      </c>
      <c r="K21" s="28" t="s">
        <v>95</v>
      </c>
      <c r="L21" s="28"/>
      <c r="M21" s="28"/>
      <c r="N21" s="29">
        <v>3</v>
      </c>
      <c r="O21" s="3" t="s">
        <v>120</v>
      </c>
      <c r="P21" s="4">
        <f t="shared" si="6"/>
        <v>4</v>
      </c>
      <c r="Q21" s="4">
        <f t="shared" si="4"/>
        <v>12</v>
      </c>
    </row>
    <row r="22" spans="1:17" ht="12" customHeight="1" x14ac:dyDescent="0.25">
      <c r="A22" s="27">
        <v>6321103</v>
      </c>
      <c r="B22" s="28" t="s">
        <v>18</v>
      </c>
      <c r="C22" s="28"/>
      <c r="D22" s="28"/>
      <c r="E22" s="29">
        <v>3</v>
      </c>
      <c r="F22" s="3" t="s">
        <v>120</v>
      </c>
      <c r="G22" s="4">
        <f t="shared" si="7"/>
        <v>4</v>
      </c>
      <c r="H22" s="4">
        <f t="shared" si="5"/>
        <v>12</v>
      </c>
      <c r="J22" s="27">
        <v>6324415</v>
      </c>
      <c r="K22" s="28" t="s">
        <v>47</v>
      </c>
      <c r="L22" s="28"/>
      <c r="M22" s="28"/>
      <c r="N22" s="29">
        <v>3</v>
      </c>
      <c r="O22" s="3" t="s">
        <v>120</v>
      </c>
      <c r="P22" s="4">
        <f t="shared" si="6"/>
        <v>4</v>
      </c>
      <c r="Q22" s="4">
        <f t="shared" si="4"/>
        <v>12</v>
      </c>
    </row>
    <row r="23" spans="1:17" ht="12" customHeight="1" x14ac:dyDescent="0.25">
      <c r="A23" s="27">
        <v>6322102</v>
      </c>
      <c r="B23" s="28" t="s">
        <v>22</v>
      </c>
      <c r="C23" s="28"/>
      <c r="D23" s="28"/>
      <c r="E23" s="29">
        <v>3</v>
      </c>
      <c r="F23" s="3" t="s">
        <v>120</v>
      </c>
      <c r="G23" s="4">
        <f t="shared" si="7"/>
        <v>4</v>
      </c>
      <c r="H23" s="4">
        <f t="shared" si="5"/>
        <v>12</v>
      </c>
      <c r="J23" s="30">
        <v>6324416</v>
      </c>
      <c r="K23" s="31" t="s">
        <v>48</v>
      </c>
      <c r="L23" s="31"/>
      <c r="M23" s="31"/>
      <c r="N23" s="32">
        <v>1</v>
      </c>
      <c r="O23" s="3" t="s">
        <v>120</v>
      </c>
      <c r="P23" s="4">
        <f t="shared" si="6"/>
        <v>4</v>
      </c>
      <c r="Q23" s="4">
        <f t="shared" si="4"/>
        <v>4</v>
      </c>
    </row>
    <row r="24" spans="1:17" ht="12" customHeight="1" x14ac:dyDescent="0.25">
      <c r="A24" s="27">
        <v>6322103</v>
      </c>
      <c r="B24" s="28" t="s">
        <v>23</v>
      </c>
      <c r="C24" s="28"/>
      <c r="D24" s="28"/>
      <c r="E24" s="29">
        <v>3</v>
      </c>
      <c r="F24" s="3" t="s">
        <v>120</v>
      </c>
      <c r="G24" s="4">
        <f t="shared" si="7"/>
        <v>4</v>
      </c>
      <c r="H24" s="4">
        <f t="shared" si="5"/>
        <v>12</v>
      </c>
      <c r="J24" s="12"/>
      <c r="K24" s="12"/>
      <c r="L24" s="12"/>
      <c r="M24" s="12"/>
      <c r="N24" s="3"/>
      <c r="O24" s="3"/>
      <c r="P24" s="4" t="str">
        <f t="shared" si="6"/>
        <v>0</v>
      </c>
      <c r="Q24" s="4">
        <f t="shared" si="4"/>
        <v>0</v>
      </c>
    </row>
    <row r="25" spans="1:17" ht="12" customHeight="1" x14ac:dyDescent="0.25">
      <c r="A25" s="30">
        <v>1015010</v>
      </c>
      <c r="B25" s="31" t="s">
        <v>69</v>
      </c>
      <c r="C25" s="31"/>
      <c r="D25" s="31"/>
      <c r="E25" s="32">
        <v>1</v>
      </c>
      <c r="F25" s="3" t="s">
        <v>120</v>
      </c>
      <c r="G25" s="4">
        <f t="shared" si="7"/>
        <v>4</v>
      </c>
      <c r="H25" s="4">
        <f t="shared" si="5"/>
        <v>4</v>
      </c>
      <c r="J25" s="12"/>
      <c r="K25" s="12"/>
      <c r="L25" s="12"/>
      <c r="M25" s="12"/>
      <c r="N25" s="3"/>
      <c r="O25" s="3"/>
      <c r="P25" s="4" t="str">
        <f t="shared" si="6"/>
        <v>0</v>
      </c>
      <c r="Q25" s="4">
        <f t="shared" si="4"/>
        <v>0</v>
      </c>
    </row>
    <row r="26" spans="1:17" ht="12" customHeight="1" x14ac:dyDescent="0.25">
      <c r="A26" s="12"/>
      <c r="B26" s="12"/>
      <c r="C26" s="12"/>
      <c r="D26" s="12"/>
      <c r="E26" s="3"/>
      <c r="F26" s="3"/>
      <c r="G26" s="4" t="str">
        <f t="shared" si="7"/>
        <v>0</v>
      </c>
      <c r="H26" s="4">
        <f t="shared" si="5"/>
        <v>0</v>
      </c>
      <c r="J26" s="13" t="s">
        <v>61</v>
      </c>
      <c r="K26" s="22" t="str">
        <f>J16</f>
        <v>ภาคเรียนที่ 2</v>
      </c>
      <c r="L26" s="22"/>
      <c r="M26" s="22"/>
      <c r="N26" s="14">
        <f>SUM(N18:N25)</f>
        <v>16</v>
      </c>
      <c r="O26" s="271">
        <f>Q26/N26</f>
        <v>4</v>
      </c>
      <c r="P26" s="271"/>
      <c r="Q26" s="15">
        <f>SUM(Q18:Q25)</f>
        <v>64</v>
      </c>
    </row>
    <row r="27" spans="1:17" ht="12" customHeight="1" x14ac:dyDescent="0.25">
      <c r="A27" s="13" t="s">
        <v>61</v>
      </c>
      <c r="B27" s="22" t="str">
        <f>A17</f>
        <v>ภาคเรียนที่ 2</v>
      </c>
      <c r="C27" s="22"/>
      <c r="D27" s="22"/>
      <c r="E27" s="14">
        <f>SUM(E19:E26)</f>
        <v>19</v>
      </c>
      <c r="F27" s="271">
        <f>H27/E27</f>
        <v>4</v>
      </c>
      <c r="G27" s="271"/>
      <c r="H27" s="15">
        <f>SUM(H19:H26)</f>
        <v>76</v>
      </c>
      <c r="J27" s="272" t="s">
        <v>62</v>
      </c>
      <c r="K27" s="273"/>
      <c r="L27" s="173"/>
      <c r="M27" s="173"/>
      <c r="N27" s="10">
        <f>N26+N13</f>
        <v>106</v>
      </c>
      <c r="O27" s="10">
        <f>Q26+O13</f>
        <v>419.5</v>
      </c>
      <c r="P27" s="265">
        <f>O27/N27</f>
        <v>3.9575471698113209</v>
      </c>
      <c r="Q27" s="266"/>
    </row>
    <row r="28" spans="1:17" ht="12" customHeight="1" x14ac:dyDescent="0.25">
      <c r="A28" s="272" t="s">
        <v>62</v>
      </c>
      <c r="B28" s="273"/>
      <c r="C28" s="173"/>
      <c r="D28" s="173"/>
      <c r="E28" s="10">
        <f>E27+E14</f>
        <v>38</v>
      </c>
      <c r="F28" s="10">
        <f>H27+F14</f>
        <v>147.5</v>
      </c>
      <c r="G28" s="265">
        <f>F28/E28</f>
        <v>3.8815789473684212</v>
      </c>
      <c r="H28" s="266"/>
      <c r="J28" s="16"/>
      <c r="K28" s="16"/>
      <c r="L28" s="16"/>
      <c r="M28" s="16"/>
      <c r="N28" s="16"/>
      <c r="O28" s="16"/>
      <c r="P28" s="16"/>
      <c r="Q28" s="16"/>
    </row>
    <row r="29" spans="1:17" ht="12" customHeight="1" x14ac:dyDescent="0.25">
      <c r="A29" s="16"/>
      <c r="B29" s="16"/>
      <c r="C29" s="16"/>
      <c r="D29" s="16"/>
      <c r="E29" s="16"/>
      <c r="F29" s="16"/>
      <c r="G29" s="16"/>
      <c r="H29" s="16"/>
      <c r="J29" s="267" t="s">
        <v>112</v>
      </c>
      <c r="K29" s="267"/>
      <c r="L29" s="267"/>
      <c r="M29" s="267"/>
      <c r="N29" s="267"/>
      <c r="O29" s="267"/>
      <c r="P29" s="267"/>
      <c r="Q29" s="267"/>
    </row>
    <row r="30" spans="1:17" ht="12" customHeight="1" x14ac:dyDescent="0.25">
      <c r="A30" s="267" t="s">
        <v>116</v>
      </c>
      <c r="B30" s="268"/>
      <c r="C30" s="268"/>
      <c r="D30" s="268"/>
      <c r="E30" s="268"/>
      <c r="F30" s="268"/>
      <c r="G30" s="268"/>
      <c r="H30" s="268"/>
      <c r="J30" s="269" t="s">
        <v>108</v>
      </c>
      <c r="K30" s="269"/>
      <c r="L30" s="269"/>
      <c r="M30" s="269"/>
      <c r="N30" s="269"/>
      <c r="O30" s="269"/>
      <c r="P30" s="269"/>
      <c r="Q30" s="269"/>
    </row>
    <row r="31" spans="1:17" ht="12" customHeight="1" x14ac:dyDescent="0.25">
      <c r="A31" s="269" t="s">
        <v>51</v>
      </c>
      <c r="B31" s="269"/>
      <c r="C31" s="269"/>
      <c r="D31" s="269"/>
      <c r="E31" s="269"/>
      <c r="F31" s="269"/>
      <c r="G31" s="269"/>
      <c r="H31" s="269"/>
      <c r="J31" s="2" t="s">
        <v>52</v>
      </c>
      <c r="K31" s="7" t="s">
        <v>53</v>
      </c>
      <c r="L31" s="7"/>
      <c r="M31" s="7"/>
      <c r="N31" s="2" t="s">
        <v>0</v>
      </c>
      <c r="O31" s="2" t="s">
        <v>109</v>
      </c>
      <c r="P31" s="2" t="s">
        <v>110</v>
      </c>
      <c r="Q31" s="2" t="s">
        <v>50</v>
      </c>
    </row>
    <row r="32" spans="1:17" ht="12" customHeight="1" x14ac:dyDescent="0.25">
      <c r="A32" s="2" t="s">
        <v>52</v>
      </c>
      <c r="B32" s="7" t="s">
        <v>53</v>
      </c>
      <c r="C32" s="7"/>
      <c r="D32" s="7"/>
      <c r="E32" s="2" t="s">
        <v>0</v>
      </c>
      <c r="F32" s="2" t="s">
        <v>109</v>
      </c>
      <c r="G32" s="2" t="s">
        <v>110</v>
      </c>
      <c r="H32" s="2" t="s">
        <v>50</v>
      </c>
      <c r="J32" s="12"/>
      <c r="K32" s="12"/>
      <c r="L32" s="12"/>
      <c r="M32" s="12"/>
      <c r="N32" s="3"/>
      <c r="O32" s="3"/>
      <c r="P32" s="4" t="str">
        <f>IF(O32="A",4,IF(O32="B+",3.5,IF(O32="B",3,IF(O32="C+",2.5,IF(O32="C",2,IF(O32="D+",1.5,IF(O32="D",1,"0")))))))</f>
        <v>0</v>
      </c>
      <c r="Q32" s="4">
        <f>N32*P32</f>
        <v>0</v>
      </c>
    </row>
    <row r="33" spans="1:17" ht="12" customHeight="1" x14ac:dyDescent="0.25">
      <c r="A33" s="24">
        <v>1012005</v>
      </c>
      <c r="B33" s="25" t="s">
        <v>4</v>
      </c>
      <c r="C33" s="25"/>
      <c r="D33" s="25"/>
      <c r="E33" s="26">
        <v>3</v>
      </c>
      <c r="F33" s="3" t="s">
        <v>120</v>
      </c>
      <c r="G33" s="4">
        <f>IF(F33="A",4,IF(F33="B+",3.5,IF(F33="B",3,IF(F33="C+",2.5,IF(F33="C",2,IF(F33="D+",1.5,IF(F33="D",1,"0")))))))</f>
        <v>4</v>
      </c>
      <c r="H33" s="4">
        <f t="shared" ref="H33:H40" si="8">E33*G33</f>
        <v>12</v>
      </c>
      <c r="J33" s="12"/>
      <c r="K33" s="12"/>
      <c r="L33" s="12"/>
      <c r="M33" s="12"/>
      <c r="N33" s="3"/>
      <c r="O33" s="3"/>
      <c r="P33" s="4" t="str">
        <f>IF(O33="A",4,IF(O33="B+",3.5,IF(O33="B",3,IF(O33="C+",2.5,IF(O33="C",2,IF(O33="D+",1.5,IF(O33="D",1,"0")))))))</f>
        <v>0</v>
      </c>
      <c r="Q33" s="4">
        <f>N33*P33</f>
        <v>0</v>
      </c>
    </row>
    <row r="34" spans="1:17" ht="12" customHeight="1" x14ac:dyDescent="0.25">
      <c r="A34" s="27">
        <v>1014006</v>
      </c>
      <c r="B34" s="28" t="s">
        <v>70</v>
      </c>
      <c r="C34" s="28"/>
      <c r="D34" s="28"/>
      <c r="E34" s="29">
        <v>3</v>
      </c>
      <c r="F34" s="3" t="s">
        <v>120</v>
      </c>
      <c r="G34" s="4">
        <f t="shared" ref="G34:G40" si="9">IF(F34="A",4,IF(F34="B+",3.5,IF(F34="B",3,IF(F34="C+",2.5,IF(F34="C",2,IF(F34="D+",1.5,IF(F34="D",1,"0")))))))</f>
        <v>4</v>
      </c>
      <c r="H34" s="4">
        <f t="shared" si="8"/>
        <v>12</v>
      </c>
      <c r="J34" s="7" t="s">
        <v>61</v>
      </c>
      <c r="K34" s="21" t="s">
        <v>108</v>
      </c>
      <c r="L34" s="21"/>
      <c r="M34" s="21"/>
      <c r="N34" s="8">
        <f>SUM(N32:N33)</f>
        <v>0</v>
      </c>
      <c r="O34" s="274" t="e">
        <f>Q34/N34</f>
        <v>#DIV/0!</v>
      </c>
      <c r="P34" s="274"/>
      <c r="Q34" s="9">
        <f>SUM(Q32:Q33)</f>
        <v>0</v>
      </c>
    </row>
    <row r="35" spans="1:17" ht="12" customHeight="1" x14ac:dyDescent="0.25">
      <c r="A35" s="27">
        <v>2016008</v>
      </c>
      <c r="B35" s="28" t="s">
        <v>37</v>
      </c>
      <c r="C35" s="28"/>
      <c r="D35" s="28"/>
      <c r="E35" s="29">
        <v>3</v>
      </c>
      <c r="F35" s="3" t="s">
        <v>120</v>
      </c>
      <c r="G35" s="4">
        <f t="shared" si="9"/>
        <v>4</v>
      </c>
      <c r="H35" s="4">
        <f t="shared" si="8"/>
        <v>12</v>
      </c>
      <c r="J35" s="272" t="s">
        <v>62</v>
      </c>
      <c r="K35" s="273"/>
      <c r="L35" s="173"/>
      <c r="M35" s="173"/>
      <c r="N35" s="10">
        <f>N34+N27</f>
        <v>106</v>
      </c>
      <c r="O35" s="10">
        <f>Q34+O27</f>
        <v>419.5</v>
      </c>
      <c r="P35" s="265">
        <f>O35/N35</f>
        <v>3.9575471698113209</v>
      </c>
      <c r="Q35" s="266"/>
    </row>
    <row r="36" spans="1:17" ht="12" customHeight="1" x14ac:dyDescent="0.25">
      <c r="A36" s="27">
        <v>6322204</v>
      </c>
      <c r="B36" s="28" t="s">
        <v>24</v>
      </c>
      <c r="C36" s="28"/>
      <c r="D36" s="28"/>
      <c r="E36" s="29">
        <v>3</v>
      </c>
      <c r="F36" s="3" t="s">
        <v>120</v>
      </c>
      <c r="G36" s="4">
        <f t="shared" si="9"/>
        <v>4</v>
      </c>
      <c r="H36" s="4">
        <f t="shared" si="8"/>
        <v>12</v>
      </c>
      <c r="J36" s="11"/>
      <c r="K36" s="23"/>
      <c r="L36" s="23"/>
      <c r="M36" s="23"/>
      <c r="N36" s="17"/>
      <c r="O36" s="17"/>
      <c r="P36" s="18"/>
      <c r="Q36" s="18"/>
    </row>
    <row r="37" spans="1:17" ht="12" customHeight="1" x14ac:dyDescent="0.25">
      <c r="A37" s="27">
        <v>6322205</v>
      </c>
      <c r="B37" s="28" t="s">
        <v>73</v>
      </c>
      <c r="C37" s="28"/>
      <c r="D37" s="28"/>
      <c r="E37" s="29">
        <v>3</v>
      </c>
      <c r="F37" s="3" t="s">
        <v>120</v>
      </c>
      <c r="G37" s="4">
        <f t="shared" si="9"/>
        <v>4</v>
      </c>
      <c r="H37" s="4">
        <f t="shared" si="8"/>
        <v>12</v>
      </c>
      <c r="J37" s="267" t="s">
        <v>117</v>
      </c>
      <c r="K37" s="267"/>
      <c r="L37" s="267"/>
      <c r="M37" s="267"/>
      <c r="N37" s="267"/>
      <c r="O37" s="267"/>
      <c r="P37" s="267"/>
      <c r="Q37" s="267"/>
    </row>
    <row r="38" spans="1:17" ht="12" customHeight="1" x14ac:dyDescent="0.25">
      <c r="A38" s="30">
        <v>6322207</v>
      </c>
      <c r="B38" s="31" t="s">
        <v>25</v>
      </c>
      <c r="C38" s="31"/>
      <c r="D38" s="31"/>
      <c r="E38" s="32">
        <v>3</v>
      </c>
      <c r="F38" s="3" t="s">
        <v>120</v>
      </c>
      <c r="G38" s="4">
        <f t="shared" si="9"/>
        <v>4</v>
      </c>
      <c r="H38" s="4">
        <f t="shared" si="8"/>
        <v>12</v>
      </c>
      <c r="J38" s="269" t="s">
        <v>51</v>
      </c>
      <c r="K38" s="269"/>
      <c r="L38" s="269"/>
      <c r="M38" s="269"/>
      <c r="N38" s="269"/>
      <c r="O38" s="269"/>
      <c r="P38" s="269"/>
      <c r="Q38" s="269"/>
    </row>
    <row r="39" spans="1:17" ht="12" customHeight="1" x14ac:dyDescent="0.25">
      <c r="A39" s="12"/>
      <c r="B39" s="12"/>
      <c r="C39" s="12"/>
      <c r="D39" s="12"/>
      <c r="E39" s="3"/>
      <c r="F39" s="3"/>
      <c r="G39" s="4" t="str">
        <f t="shared" si="9"/>
        <v>0</v>
      </c>
      <c r="H39" s="4">
        <f t="shared" si="8"/>
        <v>0</v>
      </c>
      <c r="J39" s="2" t="s">
        <v>52</v>
      </c>
      <c r="K39" s="7" t="s">
        <v>53</v>
      </c>
      <c r="L39" s="7"/>
      <c r="M39" s="7"/>
      <c r="N39" s="2" t="s">
        <v>0</v>
      </c>
      <c r="O39" s="2" t="s">
        <v>109</v>
      </c>
      <c r="P39" s="2" t="s">
        <v>110</v>
      </c>
      <c r="Q39" s="2" t="s">
        <v>50</v>
      </c>
    </row>
    <row r="40" spans="1:17" ht="12" customHeight="1" x14ac:dyDescent="0.25">
      <c r="A40" s="12"/>
      <c r="B40" s="12"/>
      <c r="C40" s="12"/>
      <c r="D40" s="12"/>
      <c r="E40" s="3"/>
      <c r="F40" s="3"/>
      <c r="G40" s="4" t="str">
        <f t="shared" si="9"/>
        <v>0</v>
      </c>
      <c r="H40" s="4">
        <f t="shared" si="8"/>
        <v>0</v>
      </c>
      <c r="J40" s="24">
        <v>1014001</v>
      </c>
      <c r="K40" s="25" t="s">
        <v>10</v>
      </c>
      <c r="L40" s="25"/>
      <c r="M40" s="25"/>
      <c r="N40" s="26">
        <v>3</v>
      </c>
      <c r="O40" s="3" t="s">
        <v>120</v>
      </c>
      <c r="P40" s="4">
        <f t="shared" ref="P40:P48" si="10">IF(O40="A",4,IF(O40="B+",3.5,IF(O40="B",3,IF(O40="C+",2.5,IF(O40="C",2,IF(O40="D+",1.5,IF(O40="D",1,"0")))))))</f>
        <v>4</v>
      </c>
      <c r="Q40" s="4">
        <f>N40*P40</f>
        <v>12</v>
      </c>
    </row>
    <row r="41" spans="1:17" ht="12" customHeight="1" x14ac:dyDescent="0.25">
      <c r="A41" s="7" t="s">
        <v>61</v>
      </c>
      <c r="B41" s="21" t="str">
        <f>A31</f>
        <v>ภาคเรียนที่ 1</v>
      </c>
      <c r="C41" s="21"/>
      <c r="D41" s="21"/>
      <c r="E41" s="8">
        <f>SUM(E33:E40)</f>
        <v>18</v>
      </c>
      <c r="F41" s="274">
        <f>H41/E41</f>
        <v>4</v>
      </c>
      <c r="G41" s="274"/>
      <c r="H41" s="9">
        <f>SUM(H33:H40)</f>
        <v>72</v>
      </c>
      <c r="J41" s="27">
        <v>6321406</v>
      </c>
      <c r="K41" s="28" t="s">
        <v>20</v>
      </c>
      <c r="L41" s="28"/>
      <c r="M41" s="28"/>
      <c r="N41" s="29">
        <v>3</v>
      </c>
      <c r="O41" s="3" t="s">
        <v>120</v>
      </c>
      <c r="P41" s="4">
        <f t="shared" si="10"/>
        <v>4</v>
      </c>
      <c r="Q41" s="4">
        <f>N41*P41</f>
        <v>12</v>
      </c>
    </row>
    <row r="42" spans="1:17" ht="12" customHeight="1" x14ac:dyDescent="0.25">
      <c r="A42" s="272" t="s">
        <v>62</v>
      </c>
      <c r="B42" s="273"/>
      <c r="C42" s="173"/>
      <c r="D42" s="173"/>
      <c r="E42" s="10">
        <f>E41+E28</f>
        <v>56</v>
      </c>
      <c r="F42" s="10">
        <f>H41+F28</f>
        <v>219.5</v>
      </c>
      <c r="G42" s="265">
        <f>F42/E42</f>
        <v>3.9196428571428572</v>
      </c>
      <c r="H42" s="266"/>
      <c r="J42" s="27">
        <v>6322413</v>
      </c>
      <c r="K42" s="28" t="s">
        <v>42</v>
      </c>
      <c r="L42" s="28"/>
      <c r="M42" s="28"/>
      <c r="N42" s="29">
        <v>1</v>
      </c>
      <c r="O42" s="3" t="s">
        <v>120</v>
      </c>
      <c r="P42" s="4">
        <f t="shared" si="10"/>
        <v>4</v>
      </c>
      <c r="Q42" s="4">
        <f t="shared" ref="Q42:Q48" si="11">N42*P42</f>
        <v>4</v>
      </c>
    </row>
    <row r="43" spans="1:17" ht="12" customHeight="1" x14ac:dyDescent="0.25">
      <c r="A43" s="276"/>
      <c r="B43" s="276"/>
      <c r="C43" s="276"/>
      <c r="D43" s="276"/>
      <c r="E43" s="276"/>
      <c r="F43" s="276"/>
      <c r="G43" s="276"/>
      <c r="H43" s="276"/>
      <c r="J43" s="27">
        <v>6324413</v>
      </c>
      <c r="K43" s="28" t="s">
        <v>101</v>
      </c>
      <c r="L43" s="28"/>
      <c r="M43" s="28"/>
      <c r="N43" s="29">
        <v>3</v>
      </c>
      <c r="O43" s="3" t="s">
        <v>120</v>
      </c>
      <c r="P43" s="4">
        <f t="shared" si="10"/>
        <v>4</v>
      </c>
      <c r="Q43" s="4">
        <f t="shared" si="11"/>
        <v>12</v>
      </c>
    </row>
    <row r="44" spans="1:17" ht="12" customHeight="1" x14ac:dyDescent="0.25">
      <c r="A44" s="267" t="s">
        <v>118</v>
      </c>
      <c r="B44" s="268"/>
      <c r="C44" s="268"/>
      <c r="D44" s="268"/>
      <c r="E44" s="268"/>
      <c r="F44" s="268"/>
      <c r="G44" s="268"/>
      <c r="H44" s="268"/>
      <c r="J44" s="27">
        <v>6324414</v>
      </c>
      <c r="K44" s="28" t="s">
        <v>46</v>
      </c>
      <c r="L44" s="28"/>
      <c r="M44" s="28"/>
      <c r="N44" s="29">
        <v>1</v>
      </c>
      <c r="O44" s="3" t="s">
        <v>120</v>
      </c>
      <c r="P44" s="4">
        <f t="shared" si="10"/>
        <v>4</v>
      </c>
      <c r="Q44" s="4">
        <f t="shared" si="11"/>
        <v>4</v>
      </c>
    </row>
    <row r="45" spans="1:17" ht="12" customHeight="1" x14ac:dyDescent="0.25">
      <c r="A45" s="270" t="s">
        <v>63</v>
      </c>
      <c r="B45" s="270"/>
      <c r="C45" s="270"/>
      <c r="D45" s="270"/>
      <c r="E45" s="270"/>
      <c r="F45" s="270"/>
      <c r="G45" s="270"/>
      <c r="H45" s="270"/>
      <c r="J45" s="27">
        <v>6324412</v>
      </c>
      <c r="K45" s="28" t="s">
        <v>104</v>
      </c>
      <c r="L45" s="28"/>
      <c r="M45" s="28"/>
      <c r="N45" s="29">
        <v>3</v>
      </c>
      <c r="O45" s="3" t="s">
        <v>120</v>
      </c>
      <c r="P45" s="4">
        <f t="shared" si="10"/>
        <v>4</v>
      </c>
      <c r="Q45" s="4">
        <f t="shared" si="11"/>
        <v>12</v>
      </c>
    </row>
    <row r="46" spans="1:17" ht="12" customHeight="1" x14ac:dyDescent="0.25">
      <c r="A46" s="2" t="s">
        <v>52</v>
      </c>
      <c r="B46" s="7" t="s">
        <v>53</v>
      </c>
      <c r="C46" s="7"/>
      <c r="D46" s="7"/>
      <c r="E46" s="2" t="s">
        <v>0</v>
      </c>
      <c r="F46" s="2" t="s">
        <v>109</v>
      </c>
      <c r="G46" s="2" t="s">
        <v>110</v>
      </c>
      <c r="H46" s="2" t="s">
        <v>50</v>
      </c>
      <c r="J46" s="35"/>
      <c r="K46" s="36"/>
      <c r="L46" s="36"/>
      <c r="M46" s="36"/>
      <c r="N46" s="32">
        <v>3</v>
      </c>
      <c r="O46" s="3"/>
      <c r="P46" s="4" t="str">
        <f t="shared" si="10"/>
        <v>0</v>
      </c>
      <c r="Q46" s="4">
        <f t="shared" si="11"/>
        <v>0</v>
      </c>
    </row>
    <row r="47" spans="1:17" ht="12" customHeight="1" x14ac:dyDescent="0.25">
      <c r="A47" s="24">
        <v>1014007</v>
      </c>
      <c r="B47" s="25" t="s">
        <v>8</v>
      </c>
      <c r="C47" s="25"/>
      <c r="D47" s="25"/>
      <c r="E47" s="26">
        <v>3</v>
      </c>
      <c r="F47" s="3" t="s">
        <v>120</v>
      </c>
      <c r="G47" s="4">
        <f>IF(F47="A",4,IF(F47="B+",3.5,IF(F47="B",3,IF(F47="C+",2.5,IF(F47="C",2,IF(F47="D+",1.5,IF(F47="D",1,"0")))))))</f>
        <v>4</v>
      </c>
      <c r="H47" s="4">
        <f>E47*G47</f>
        <v>12</v>
      </c>
      <c r="J47" s="35"/>
      <c r="K47" s="36"/>
      <c r="L47" s="36"/>
      <c r="M47" s="36"/>
      <c r="N47" s="37"/>
      <c r="O47" s="3"/>
      <c r="P47" s="4" t="str">
        <f t="shared" si="10"/>
        <v>0</v>
      </c>
      <c r="Q47" s="4">
        <f>N47*P47</f>
        <v>0</v>
      </c>
    </row>
    <row r="48" spans="1:17" ht="12" customHeight="1" x14ac:dyDescent="0.25">
      <c r="A48" s="27">
        <v>6321204</v>
      </c>
      <c r="B48" s="28" t="s">
        <v>38</v>
      </c>
      <c r="C48" s="28"/>
      <c r="D48" s="28"/>
      <c r="E48" s="29">
        <v>3</v>
      </c>
      <c r="F48" s="3" t="s">
        <v>120</v>
      </c>
      <c r="G48" s="4">
        <f t="shared" ref="G48:G54" si="12">IF(F48="A",4,IF(F48="B+",3.5,IF(F48="B",3,IF(F48="C+",2.5,IF(F48="C",2,IF(F48="D+",1.5,IF(F48="D",1,"0")))))))</f>
        <v>4</v>
      </c>
      <c r="H48" s="4">
        <f t="shared" ref="H48:H54" si="13">E48*G48</f>
        <v>12</v>
      </c>
      <c r="J48" s="12"/>
      <c r="K48" s="12"/>
      <c r="L48" s="12"/>
      <c r="M48" s="12"/>
      <c r="N48" s="3"/>
      <c r="O48" s="3"/>
      <c r="P48" s="4" t="str">
        <f t="shared" si="10"/>
        <v>0</v>
      </c>
      <c r="Q48" s="4">
        <f t="shared" si="11"/>
        <v>0</v>
      </c>
    </row>
    <row r="49" spans="1:17" ht="12" customHeight="1" x14ac:dyDescent="0.25">
      <c r="A49" s="27">
        <v>6321205</v>
      </c>
      <c r="B49" s="28" t="s">
        <v>19</v>
      </c>
      <c r="C49" s="28"/>
      <c r="D49" s="28"/>
      <c r="E49" s="29">
        <v>3</v>
      </c>
      <c r="F49" s="3" t="s">
        <v>120</v>
      </c>
      <c r="G49" s="4">
        <f t="shared" si="12"/>
        <v>4</v>
      </c>
      <c r="H49" s="4">
        <f t="shared" si="13"/>
        <v>12</v>
      </c>
      <c r="J49" s="7" t="s">
        <v>61</v>
      </c>
      <c r="K49" s="21" t="str">
        <f>J38</f>
        <v>ภาคเรียนที่ 1</v>
      </c>
      <c r="L49" s="21"/>
      <c r="M49" s="21"/>
      <c r="N49" s="8">
        <f>SUM(N40:N48)</f>
        <v>17</v>
      </c>
      <c r="O49" s="274">
        <f>Q49/N49</f>
        <v>3.2941176470588234</v>
      </c>
      <c r="P49" s="274"/>
      <c r="Q49" s="9">
        <f>SUM(Q40:Q48)</f>
        <v>56</v>
      </c>
    </row>
    <row r="50" spans="1:17" ht="12" customHeight="1" x14ac:dyDescent="0.25">
      <c r="A50" s="27">
        <v>6322206</v>
      </c>
      <c r="B50" s="28" t="s">
        <v>78</v>
      </c>
      <c r="C50" s="28"/>
      <c r="D50" s="28"/>
      <c r="E50" s="29">
        <v>3</v>
      </c>
      <c r="F50" s="3" t="s">
        <v>120</v>
      </c>
      <c r="G50" s="4">
        <f t="shared" si="12"/>
        <v>4</v>
      </c>
      <c r="H50" s="4">
        <f t="shared" si="13"/>
        <v>12</v>
      </c>
      <c r="J50" s="272" t="s">
        <v>62</v>
      </c>
      <c r="K50" s="273"/>
      <c r="L50" s="173"/>
      <c r="M50" s="173"/>
      <c r="N50" s="10">
        <f>N49+N35</f>
        <v>123</v>
      </c>
      <c r="O50" s="10">
        <f>Q49+O35</f>
        <v>475.5</v>
      </c>
      <c r="P50" s="265">
        <f>O50/N50</f>
        <v>3.8658536585365852</v>
      </c>
      <c r="Q50" s="266"/>
    </row>
    <row r="51" spans="1:17" ht="12" customHeight="1" x14ac:dyDescent="0.25">
      <c r="A51" s="27">
        <v>6322208</v>
      </c>
      <c r="B51" s="28" t="s">
        <v>44</v>
      </c>
      <c r="C51" s="28"/>
      <c r="D51" s="28"/>
      <c r="E51" s="29">
        <v>3</v>
      </c>
      <c r="F51" s="3" t="s">
        <v>120</v>
      </c>
      <c r="G51" s="4">
        <f t="shared" si="12"/>
        <v>4</v>
      </c>
      <c r="H51" s="4">
        <f t="shared" si="13"/>
        <v>12</v>
      </c>
      <c r="J51" s="38"/>
      <c r="K51" s="38"/>
      <c r="L51" s="38"/>
      <c r="M51" s="38"/>
      <c r="N51" s="38"/>
      <c r="O51" s="38"/>
      <c r="P51" s="38"/>
      <c r="Q51" s="38"/>
    </row>
    <row r="52" spans="1:17" ht="12" customHeight="1" x14ac:dyDescent="0.25">
      <c r="A52" s="30">
        <v>6322209</v>
      </c>
      <c r="B52" s="31" t="s">
        <v>40</v>
      </c>
      <c r="C52" s="31"/>
      <c r="D52" s="31"/>
      <c r="E52" s="32">
        <v>3</v>
      </c>
      <c r="F52" s="3" t="s">
        <v>120</v>
      </c>
      <c r="G52" s="4">
        <f t="shared" si="12"/>
        <v>4</v>
      </c>
      <c r="H52" s="4">
        <f t="shared" si="13"/>
        <v>12</v>
      </c>
      <c r="J52" s="267" t="s">
        <v>119</v>
      </c>
      <c r="K52" s="267"/>
      <c r="L52" s="267"/>
      <c r="M52" s="267"/>
      <c r="N52" s="267"/>
      <c r="O52" s="267"/>
      <c r="P52" s="267"/>
      <c r="Q52" s="267"/>
    </row>
    <row r="53" spans="1:17" ht="12" customHeight="1" x14ac:dyDescent="0.25">
      <c r="A53" s="12"/>
      <c r="B53" s="12"/>
      <c r="C53" s="12"/>
      <c r="D53" s="12"/>
      <c r="E53" s="3"/>
      <c r="F53" s="3"/>
      <c r="G53" s="4" t="str">
        <f t="shared" si="12"/>
        <v>0</v>
      </c>
      <c r="H53" s="4">
        <f t="shared" si="13"/>
        <v>0</v>
      </c>
      <c r="J53" s="270" t="s">
        <v>63</v>
      </c>
      <c r="K53" s="270"/>
      <c r="L53" s="270"/>
      <c r="M53" s="270"/>
      <c r="N53" s="270"/>
      <c r="O53" s="270"/>
      <c r="P53" s="270"/>
      <c r="Q53" s="270"/>
    </row>
    <row r="54" spans="1:17" ht="12" customHeight="1" x14ac:dyDescent="0.25">
      <c r="A54" s="12"/>
      <c r="B54" s="12"/>
      <c r="C54" s="12"/>
      <c r="D54" s="12"/>
      <c r="E54" s="3"/>
      <c r="F54" s="3"/>
      <c r="G54" s="4" t="str">
        <f t="shared" si="12"/>
        <v>0</v>
      </c>
      <c r="H54" s="4">
        <f t="shared" si="13"/>
        <v>0</v>
      </c>
      <c r="J54" s="2" t="s">
        <v>52</v>
      </c>
      <c r="K54" s="7" t="s">
        <v>53</v>
      </c>
      <c r="L54" s="7"/>
      <c r="M54" s="7"/>
      <c r="N54" s="2" t="s">
        <v>0</v>
      </c>
      <c r="O54" s="2" t="s">
        <v>109</v>
      </c>
      <c r="P54" s="2" t="s">
        <v>110</v>
      </c>
      <c r="Q54" s="2" t="s">
        <v>50</v>
      </c>
    </row>
    <row r="55" spans="1:17" ht="12" customHeight="1" x14ac:dyDescent="0.25">
      <c r="A55" s="13" t="s">
        <v>61</v>
      </c>
      <c r="B55" s="22" t="str">
        <f>A45</f>
        <v>ภาคเรียนที่ 2</v>
      </c>
      <c r="C55" s="22"/>
      <c r="D55" s="22"/>
      <c r="E55" s="14">
        <f>SUM(E47:E54)</f>
        <v>18</v>
      </c>
      <c r="F55" s="271">
        <f>H55/E55</f>
        <v>4</v>
      </c>
      <c r="G55" s="271"/>
      <c r="H55" s="15">
        <f>SUM(H47:H54)</f>
        <v>72</v>
      </c>
      <c r="J55" s="24">
        <v>1014014</v>
      </c>
      <c r="K55" s="25" t="s">
        <v>11</v>
      </c>
      <c r="L55" s="25"/>
      <c r="M55" s="25"/>
      <c r="N55" s="26">
        <v>3</v>
      </c>
      <c r="O55" s="3" t="s">
        <v>120</v>
      </c>
      <c r="P55" s="4">
        <f t="shared" ref="P55:P62" si="14">IF(O55="A",4,IF(O55="B+",3.5,IF(O55="B",3,IF(O55="C+",2.5,IF(O55="C",2,IF(O55="D+",1.5,IF(O55="D",1,"0")))))))</f>
        <v>4</v>
      </c>
      <c r="Q55" s="4">
        <f>N55*P55</f>
        <v>12</v>
      </c>
    </row>
    <row r="56" spans="1:17" ht="12" customHeight="1" x14ac:dyDescent="0.25">
      <c r="A56" s="272" t="s">
        <v>62</v>
      </c>
      <c r="B56" s="273"/>
      <c r="C56" s="173"/>
      <c r="D56" s="173"/>
      <c r="E56" s="10">
        <f>E55+E42</f>
        <v>74</v>
      </c>
      <c r="F56" s="10">
        <f>H55+F42</f>
        <v>291.5</v>
      </c>
      <c r="G56" s="265">
        <f>F56/E56</f>
        <v>3.939189189189189</v>
      </c>
      <c r="H56" s="266"/>
      <c r="J56" s="27">
        <v>6322414</v>
      </c>
      <c r="K56" s="28" t="s">
        <v>106</v>
      </c>
      <c r="L56" s="28"/>
      <c r="M56" s="28"/>
      <c r="N56" s="29">
        <v>3</v>
      </c>
      <c r="O56" s="3" t="s">
        <v>120</v>
      </c>
      <c r="P56" s="4">
        <f t="shared" si="14"/>
        <v>4</v>
      </c>
      <c r="Q56" s="4">
        <f>N56*P56</f>
        <v>12</v>
      </c>
    </row>
    <row r="57" spans="1:17" ht="12" customHeight="1" x14ac:dyDescent="0.25">
      <c r="A57" s="16"/>
      <c r="B57" s="16"/>
      <c r="C57" s="16"/>
      <c r="D57" s="16"/>
      <c r="E57" s="16"/>
      <c r="F57" s="16"/>
      <c r="G57" s="16"/>
      <c r="H57" s="16"/>
      <c r="J57" s="27">
        <v>6324417</v>
      </c>
      <c r="K57" s="28" t="s">
        <v>49</v>
      </c>
      <c r="L57" s="28"/>
      <c r="M57" s="28"/>
      <c r="N57" s="29">
        <v>3</v>
      </c>
      <c r="O57" s="3" t="s">
        <v>120</v>
      </c>
      <c r="P57" s="4">
        <f t="shared" si="14"/>
        <v>4</v>
      </c>
      <c r="Q57" s="4">
        <f t="shared" ref="Q57:Q62" si="15">N57*P57</f>
        <v>12</v>
      </c>
    </row>
    <row r="58" spans="1:17" ht="12" customHeight="1" x14ac:dyDescent="0.25">
      <c r="A58" s="267" t="s">
        <v>111</v>
      </c>
      <c r="B58" s="267"/>
      <c r="C58" s="267"/>
      <c r="D58" s="267"/>
      <c r="E58" s="267"/>
      <c r="F58" s="267"/>
      <c r="G58" s="267"/>
      <c r="H58" s="267"/>
      <c r="J58" s="27">
        <v>6324311</v>
      </c>
      <c r="K58" s="28" t="s">
        <v>29</v>
      </c>
      <c r="L58" s="28"/>
      <c r="M58" s="28"/>
      <c r="N58" s="29">
        <v>3</v>
      </c>
      <c r="O58" s="3" t="s">
        <v>120</v>
      </c>
      <c r="P58" s="4">
        <f t="shared" si="14"/>
        <v>4</v>
      </c>
      <c r="Q58" s="4">
        <f t="shared" si="15"/>
        <v>12</v>
      </c>
    </row>
    <row r="59" spans="1:17" ht="12" customHeight="1" x14ac:dyDescent="0.25">
      <c r="A59" s="269" t="s">
        <v>108</v>
      </c>
      <c r="B59" s="269"/>
      <c r="C59" s="269"/>
      <c r="D59" s="269"/>
      <c r="E59" s="269"/>
      <c r="F59" s="269"/>
      <c r="G59" s="269"/>
      <c r="H59" s="269"/>
      <c r="J59" s="35"/>
      <c r="K59" s="36"/>
      <c r="L59" s="36"/>
      <c r="M59" s="36"/>
      <c r="N59" s="32">
        <v>3</v>
      </c>
      <c r="O59" s="3"/>
      <c r="P59" s="4" t="str">
        <f t="shared" si="14"/>
        <v>0</v>
      </c>
      <c r="Q59" s="4">
        <f t="shared" si="15"/>
        <v>0</v>
      </c>
    </row>
    <row r="60" spans="1:17" ht="12" customHeight="1" x14ac:dyDescent="0.25">
      <c r="A60" s="2" t="s">
        <v>52</v>
      </c>
      <c r="B60" s="7" t="s">
        <v>53</v>
      </c>
      <c r="C60" s="7"/>
      <c r="D60" s="7"/>
      <c r="E60" s="2" t="s">
        <v>0</v>
      </c>
      <c r="F60" s="2" t="s">
        <v>109</v>
      </c>
      <c r="G60" s="2" t="s">
        <v>110</v>
      </c>
      <c r="H60" s="2" t="s">
        <v>50</v>
      </c>
      <c r="J60" s="19"/>
      <c r="K60" s="19"/>
      <c r="L60" s="19"/>
      <c r="M60" s="19"/>
      <c r="N60" s="5"/>
      <c r="O60" s="3"/>
      <c r="P60" s="4" t="str">
        <f t="shared" si="14"/>
        <v>0</v>
      </c>
      <c r="Q60" s="4">
        <f t="shared" si="15"/>
        <v>0</v>
      </c>
    </row>
    <row r="61" spans="1:17" ht="12" customHeight="1" x14ac:dyDescent="0.25">
      <c r="A61" s="12"/>
      <c r="B61" s="12"/>
      <c r="C61" s="12"/>
      <c r="D61" s="12"/>
      <c r="E61" s="3"/>
      <c r="F61" s="3"/>
      <c r="G61" s="4" t="str">
        <f>IF(F61="A",4,IF(F61="B+",3.5,IF(F61="B",3,IF(F61="C+",2.5,IF(F61="C",2,IF(F61="D+",1.5,IF(F61="D",1,"0")))))))</f>
        <v>0</v>
      </c>
      <c r="H61" s="4">
        <f>E61*G61</f>
        <v>0</v>
      </c>
      <c r="J61" s="12"/>
      <c r="K61" s="12"/>
      <c r="L61" s="12"/>
      <c r="M61" s="12"/>
      <c r="N61" s="3"/>
      <c r="O61" s="3"/>
      <c r="P61" s="4" t="str">
        <f t="shared" si="14"/>
        <v>0</v>
      </c>
      <c r="Q61" s="4">
        <f t="shared" si="15"/>
        <v>0</v>
      </c>
    </row>
    <row r="62" spans="1:17" ht="12" customHeight="1" x14ac:dyDescent="0.25">
      <c r="A62" s="12"/>
      <c r="B62" s="12"/>
      <c r="C62" s="12"/>
      <c r="D62" s="12"/>
      <c r="E62" s="3"/>
      <c r="F62" s="3"/>
      <c r="G62" s="4" t="str">
        <f>IF(F62="A",4,IF(F62="B+",3.5,IF(F62="B",3,IF(F62="C+",2.5,IF(F62="C",2,IF(F62="D+",1.5,IF(F62="D",1,"0")))))))</f>
        <v>0</v>
      </c>
      <c r="H62" s="4">
        <f>E62*G62</f>
        <v>0</v>
      </c>
      <c r="J62" s="12"/>
      <c r="K62" s="12"/>
      <c r="L62" s="12"/>
      <c r="M62" s="12"/>
      <c r="N62" s="3"/>
      <c r="O62" s="3"/>
      <c r="P62" s="4" t="str">
        <f t="shared" si="14"/>
        <v>0</v>
      </c>
      <c r="Q62" s="4">
        <f t="shared" si="15"/>
        <v>0</v>
      </c>
    </row>
    <row r="63" spans="1:17" ht="12" customHeight="1" x14ac:dyDescent="0.25">
      <c r="A63" s="12"/>
      <c r="B63" s="12"/>
      <c r="C63" s="12"/>
      <c r="D63" s="12"/>
      <c r="E63" s="3"/>
      <c r="F63" s="3"/>
      <c r="G63" s="4" t="str">
        <f>IF(F63="A",4,IF(F63="B+",3.5,IF(F63="B",3,IF(F63="C+",2.5,IF(F63="C",2,IF(F63="D+",1.5,IF(F63="D",1,"0")))))))</f>
        <v>0</v>
      </c>
      <c r="H63" s="4">
        <f>E63*G63</f>
        <v>0</v>
      </c>
      <c r="J63" s="13" t="s">
        <v>61</v>
      </c>
      <c r="K63" s="22" t="str">
        <f>J53</f>
        <v>ภาคเรียนที่ 2</v>
      </c>
      <c r="L63" s="22"/>
      <c r="M63" s="22"/>
      <c r="N63" s="14">
        <f>SUM(N55:N62)</f>
        <v>15</v>
      </c>
      <c r="O63" s="271">
        <f>Q63/N63</f>
        <v>3.2</v>
      </c>
      <c r="P63" s="271"/>
      <c r="Q63" s="15">
        <f>SUM(Q55:Q62)</f>
        <v>48</v>
      </c>
    </row>
    <row r="64" spans="1:17" ht="12" customHeight="1" x14ac:dyDescent="0.25">
      <c r="A64" s="7" t="s">
        <v>61</v>
      </c>
      <c r="B64" s="21" t="s">
        <v>108</v>
      </c>
      <c r="C64" s="21"/>
      <c r="D64" s="21"/>
      <c r="E64" s="8">
        <f>SUM(E61:E63)</f>
        <v>0</v>
      </c>
      <c r="F64" s="274" t="e">
        <f>H64/E64</f>
        <v>#DIV/0!</v>
      </c>
      <c r="G64" s="274"/>
      <c r="H64" s="9">
        <f>SUM(H61:H63)</f>
        <v>0</v>
      </c>
      <c r="J64" s="272" t="s">
        <v>62</v>
      </c>
      <c r="K64" s="273"/>
      <c r="L64" s="173"/>
      <c r="M64" s="173"/>
      <c r="N64" s="10">
        <f>N63+N50</f>
        <v>138</v>
      </c>
      <c r="O64" s="10">
        <f>Q63+O50</f>
        <v>523.5</v>
      </c>
      <c r="P64" s="265">
        <f>O64/N64</f>
        <v>3.7934782608695654</v>
      </c>
      <c r="Q64" s="266"/>
    </row>
    <row r="65" spans="1:17" ht="12" customHeight="1" x14ac:dyDescent="0.25">
      <c r="A65" s="272" t="s">
        <v>62</v>
      </c>
      <c r="B65" s="273"/>
      <c r="C65" s="173"/>
      <c r="D65" s="173"/>
      <c r="E65" s="10">
        <f>E64+N64</f>
        <v>138</v>
      </c>
      <c r="F65" s="10">
        <f>H64+O64</f>
        <v>523.5</v>
      </c>
      <c r="G65" s="265">
        <f>F65/E65</f>
        <v>3.7934782608695654</v>
      </c>
      <c r="H65" s="266"/>
      <c r="J65" s="16"/>
      <c r="K65" s="16"/>
      <c r="L65" s="16"/>
      <c r="M65" s="16"/>
      <c r="N65" s="16"/>
      <c r="O65" s="16"/>
      <c r="P65" s="16"/>
      <c r="Q65" s="16"/>
    </row>
    <row r="66" spans="1:17" ht="12" customHeight="1" x14ac:dyDescent="0.25">
      <c r="A66" s="1"/>
      <c r="B66" s="1"/>
      <c r="C66" s="1"/>
      <c r="D66" s="1"/>
      <c r="E66" s="1"/>
      <c r="F66" s="1"/>
      <c r="G66" s="1"/>
      <c r="H66" s="1"/>
    </row>
    <row r="67" spans="1:17" ht="12" customHeight="1" x14ac:dyDescent="0.25">
      <c r="A67" s="1"/>
      <c r="B67" s="1"/>
      <c r="C67" s="1"/>
      <c r="D67" s="1"/>
      <c r="E67" s="1"/>
      <c r="F67" s="1"/>
      <c r="G67" s="1"/>
      <c r="H67" s="1"/>
    </row>
    <row r="68" spans="1:17" ht="12" customHeight="1" x14ac:dyDescent="0.25">
      <c r="A68" s="1"/>
      <c r="B68" s="1"/>
      <c r="C68" s="1"/>
      <c r="D68" s="1"/>
      <c r="E68" s="1"/>
      <c r="F68" s="1"/>
      <c r="G68" s="1"/>
      <c r="H68" s="1"/>
    </row>
    <row r="69" spans="1:17" ht="12" customHeight="1" x14ac:dyDescent="0.25">
      <c r="A69" s="1"/>
      <c r="B69" s="1"/>
      <c r="C69" s="1"/>
      <c r="D69" s="1"/>
      <c r="E69" s="1"/>
      <c r="F69" s="1"/>
      <c r="G69" s="1"/>
      <c r="H69" s="1"/>
    </row>
    <row r="70" spans="1:17" ht="12" customHeight="1" x14ac:dyDescent="0.25">
      <c r="A70" s="1"/>
      <c r="B70" s="1"/>
      <c r="C70" s="1"/>
      <c r="D70" s="1"/>
      <c r="E70" s="1"/>
      <c r="F70" s="1"/>
      <c r="G70" s="1"/>
      <c r="H70" s="1"/>
    </row>
    <row r="71" spans="1:17" ht="12" customHeight="1" x14ac:dyDescent="0.25">
      <c r="A71" s="1"/>
      <c r="B71" s="1"/>
      <c r="C71" s="1"/>
      <c r="D71" s="1"/>
      <c r="E71" s="1"/>
      <c r="F71" s="1"/>
      <c r="G71" s="1"/>
      <c r="H71" s="1"/>
    </row>
    <row r="72" spans="1:17" ht="12" customHeight="1" x14ac:dyDescent="0.25">
      <c r="A72" s="1"/>
      <c r="B72" s="1"/>
      <c r="C72" s="1"/>
      <c r="D72" s="1"/>
      <c r="E72" s="1"/>
      <c r="F72" s="1"/>
      <c r="G72" s="1"/>
      <c r="H72" s="1"/>
    </row>
    <row r="73" spans="1:17" ht="12" customHeight="1" x14ac:dyDescent="0.25">
      <c r="A73" s="1"/>
      <c r="B73" s="1"/>
      <c r="C73" s="1"/>
      <c r="D73" s="1"/>
      <c r="E73" s="1"/>
      <c r="F73" s="1"/>
      <c r="G73" s="1"/>
      <c r="H73" s="1"/>
    </row>
    <row r="74" spans="1:17" ht="12" customHeight="1" x14ac:dyDescent="0.25">
      <c r="A74" s="1"/>
      <c r="B74" s="1"/>
      <c r="C74" s="1"/>
      <c r="D74" s="1"/>
      <c r="E74" s="1"/>
      <c r="F74" s="1"/>
      <c r="G74" s="1"/>
      <c r="H74" s="1"/>
    </row>
    <row r="75" spans="1:17" ht="12" customHeight="1" x14ac:dyDescent="0.25">
      <c r="A75" s="1"/>
      <c r="B75" s="1"/>
      <c r="C75" s="1"/>
      <c r="D75" s="1"/>
      <c r="E75" s="1"/>
      <c r="F75" s="1"/>
      <c r="G75" s="1"/>
      <c r="H75" s="1"/>
    </row>
    <row r="76" spans="1:17" ht="12" customHeight="1" x14ac:dyDescent="0.25">
      <c r="A76" s="1"/>
      <c r="B76" s="1"/>
      <c r="C76" s="1"/>
      <c r="D76" s="1"/>
      <c r="E76" s="1"/>
      <c r="F76" s="1"/>
      <c r="G76" s="1"/>
      <c r="H76" s="1"/>
    </row>
    <row r="77" spans="1:17" ht="12" customHeight="1" x14ac:dyDescent="0.25">
      <c r="A77" s="1"/>
      <c r="B77" s="1"/>
      <c r="C77" s="1"/>
      <c r="D77" s="1"/>
      <c r="E77" s="1"/>
      <c r="F77" s="1"/>
      <c r="G77" s="1"/>
      <c r="H77" s="1"/>
    </row>
    <row r="78" spans="1:17" ht="12" customHeight="1" x14ac:dyDescent="0.25">
      <c r="A78" s="1"/>
      <c r="B78" s="1"/>
      <c r="C78" s="1"/>
      <c r="D78" s="1"/>
      <c r="E78" s="1"/>
      <c r="F78" s="1"/>
      <c r="G78" s="1"/>
      <c r="H78" s="1"/>
    </row>
    <row r="79" spans="1:17" ht="12" customHeight="1" x14ac:dyDescent="0.25">
      <c r="A79" s="1"/>
      <c r="B79" s="1"/>
      <c r="C79" s="1"/>
      <c r="D79" s="1"/>
      <c r="E79" s="1"/>
      <c r="F79" s="1"/>
      <c r="G79" s="1"/>
      <c r="H79" s="1"/>
    </row>
    <row r="80" spans="1:17" ht="12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12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12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12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12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12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12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12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12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12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12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ht="12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ht="12" customHeight="1" x14ac:dyDescent="0.25">
      <c r="A92" s="1"/>
      <c r="B92" s="1"/>
      <c r="C92" s="1"/>
      <c r="D92" s="1"/>
      <c r="E92" s="1"/>
      <c r="F92" s="1"/>
      <c r="G92" s="1"/>
      <c r="H92" s="1"/>
    </row>
    <row r="93" spans="1:8" ht="12" customHeight="1" x14ac:dyDescent="0.25">
      <c r="A93" s="1"/>
      <c r="B93" s="1"/>
      <c r="C93" s="1"/>
      <c r="D93" s="1"/>
      <c r="E93" s="1"/>
      <c r="F93" s="1"/>
      <c r="G93" s="1"/>
      <c r="H93" s="1"/>
    </row>
    <row r="94" spans="1:8" ht="12" customHeight="1" x14ac:dyDescent="0.25">
      <c r="A94" s="1"/>
      <c r="B94" s="1"/>
      <c r="C94" s="1"/>
      <c r="D94" s="1"/>
      <c r="E94" s="1"/>
      <c r="F94" s="1"/>
      <c r="G94" s="1"/>
      <c r="H94" s="1"/>
    </row>
    <row r="95" spans="1:8" ht="12" customHeight="1" x14ac:dyDescent="0.25">
      <c r="A95" s="1"/>
      <c r="B95" s="1"/>
      <c r="C95" s="1"/>
      <c r="D95" s="1"/>
      <c r="E95" s="1"/>
      <c r="F95" s="1"/>
      <c r="G95" s="1"/>
      <c r="H95" s="1"/>
    </row>
    <row r="96" spans="1:8" ht="12" customHeight="1" x14ac:dyDescent="0.25">
      <c r="A96" s="1"/>
      <c r="B96" s="1"/>
      <c r="C96" s="1"/>
      <c r="D96" s="1"/>
      <c r="E96" s="1"/>
      <c r="F96" s="1"/>
      <c r="G96" s="1"/>
      <c r="H96" s="1"/>
    </row>
    <row r="97" spans="1:8" ht="12" customHeight="1" x14ac:dyDescent="0.25">
      <c r="A97" s="1"/>
      <c r="B97" s="1"/>
      <c r="C97" s="1"/>
      <c r="D97" s="1"/>
      <c r="E97" s="1"/>
      <c r="F97" s="1"/>
      <c r="G97" s="1"/>
      <c r="H97" s="1"/>
    </row>
    <row r="98" spans="1:8" ht="12" customHeight="1" x14ac:dyDescent="0.25">
      <c r="A98" s="1"/>
      <c r="B98" s="1"/>
      <c r="C98" s="1"/>
      <c r="D98" s="1"/>
      <c r="E98" s="1"/>
      <c r="F98" s="1"/>
      <c r="G98" s="1"/>
      <c r="H98" s="1"/>
    </row>
    <row r="99" spans="1:8" ht="12" customHeight="1" x14ac:dyDescent="0.25">
      <c r="A99" s="1"/>
      <c r="B99" s="1"/>
      <c r="C99" s="1"/>
      <c r="D99" s="1"/>
      <c r="E99" s="1"/>
      <c r="F99" s="1"/>
      <c r="G99" s="1"/>
      <c r="H99" s="1"/>
    </row>
    <row r="100" spans="1:8" ht="12" customHeight="1" x14ac:dyDescent="0.25">
      <c r="A100" s="1"/>
      <c r="B100" s="1"/>
      <c r="C100" s="1"/>
      <c r="D100" s="1"/>
      <c r="E100" s="1"/>
      <c r="F100" s="1"/>
      <c r="G100" s="1"/>
      <c r="H100" s="1"/>
    </row>
    <row r="101" spans="1:8" ht="12" customHeight="1" x14ac:dyDescent="0.25">
      <c r="A101" s="1"/>
      <c r="B101" s="1"/>
      <c r="C101" s="1"/>
      <c r="D101" s="1"/>
      <c r="E101" s="1"/>
      <c r="F101" s="1"/>
      <c r="G101" s="1"/>
      <c r="H101" s="1"/>
    </row>
    <row r="102" spans="1:8" ht="12" customHeight="1" x14ac:dyDescent="0.25">
      <c r="A102" s="1"/>
      <c r="B102" s="1"/>
      <c r="C102" s="1"/>
      <c r="D102" s="1"/>
      <c r="E102" s="1"/>
      <c r="F102" s="1"/>
      <c r="G102" s="1"/>
      <c r="H102" s="1"/>
    </row>
    <row r="103" spans="1:8" ht="12" customHeight="1" x14ac:dyDescent="0.25">
      <c r="A103" s="1"/>
      <c r="B103" s="1"/>
      <c r="C103" s="1"/>
      <c r="D103" s="1"/>
      <c r="E103" s="1"/>
      <c r="F103" s="1"/>
      <c r="G103" s="1"/>
      <c r="H103" s="1"/>
    </row>
    <row r="104" spans="1:8" ht="12" customHeight="1" x14ac:dyDescent="0.25">
      <c r="A104" s="1"/>
      <c r="B104" s="1"/>
      <c r="C104" s="1"/>
      <c r="D104" s="1"/>
      <c r="E104" s="1"/>
      <c r="F104" s="1"/>
      <c r="G104" s="1"/>
      <c r="H104" s="1"/>
    </row>
    <row r="105" spans="1:8" ht="12" customHeight="1" x14ac:dyDescent="0.25">
      <c r="A105" s="1"/>
      <c r="B105" s="1"/>
      <c r="C105" s="1"/>
      <c r="D105" s="1"/>
      <c r="E105" s="1"/>
      <c r="F105" s="1"/>
      <c r="G105" s="1"/>
      <c r="H105" s="1"/>
    </row>
    <row r="106" spans="1:8" ht="12" customHeight="1" x14ac:dyDescent="0.25">
      <c r="A106" s="1"/>
      <c r="B106" s="1"/>
      <c r="C106" s="1"/>
      <c r="D106" s="1"/>
      <c r="E106" s="1"/>
      <c r="F106" s="1"/>
      <c r="G106" s="1"/>
      <c r="H106" s="1"/>
    </row>
    <row r="107" spans="1:8" ht="12" customHeight="1" x14ac:dyDescent="0.25">
      <c r="A107" s="1"/>
      <c r="B107" s="1"/>
      <c r="C107" s="1"/>
      <c r="D107" s="1"/>
      <c r="E107" s="1"/>
      <c r="F107" s="1"/>
      <c r="G107" s="1"/>
      <c r="H107" s="1"/>
    </row>
    <row r="108" spans="1:8" ht="12" customHeight="1" x14ac:dyDescent="0.25">
      <c r="A108" s="1"/>
      <c r="B108" s="1"/>
      <c r="C108" s="1"/>
      <c r="D108" s="1"/>
      <c r="E108" s="1"/>
      <c r="F108" s="1"/>
      <c r="G108" s="1"/>
      <c r="H108" s="1"/>
    </row>
    <row r="109" spans="1:8" ht="12" customHeight="1" x14ac:dyDescent="0.25">
      <c r="A109" s="1"/>
      <c r="B109" s="1"/>
      <c r="C109" s="1"/>
      <c r="D109" s="1"/>
      <c r="E109" s="1"/>
      <c r="F109" s="1"/>
      <c r="G109" s="1"/>
      <c r="H109" s="1"/>
    </row>
    <row r="110" spans="1:8" ht="12" customHeight="1" x14ac:dyDescent="0.25">
      <c r="A110" s="1"/>
      <c r="B110" s="1"/>
      <c r="C110" s="1"/>
      <c r="D110" s="1"/>
      <c r="E110" s="1"/>
      <c r="F110" s="1"/>
      <c r="G110" s="1"/>
      <c r="H110" s="1"/>
    </row>
    <row r="111" spans="1:8" ht="12" customHeight="1" x14ac:dyDescent="0.25">
      <c r="A111" s="1"/>
      <c r="B111" s="1"/>
      <c r="C111" s="1"/>
      <c r="D111" s="1"/>
      <c r="E111" s="1"/>
      <c r="F111" s="1"/>
      <c r="G111" s="1"/>
      <c r="H111" s="1"/>
    </row>
    <row r="112" spans="1:8" ht="12" customHeight="1" x14ac:dyDescent="0.25">
      <c r="A112" s="1"/>
      <c r="B112" s="1"/>
      <c r="C112" s="1"/>
      <c r="D112" s="1"/>
      <c r="E112" s="1"/>
      <c r="F112" s="1"/>
      <c r="G112" s="1"/>
      <c r="H112" s="1"/>
    </row>
    <row r="113" spans="1:8" ht="12" customHeight="1" x14ac:dyDescent="0.25">
      <c r="A113" s="1"/>
      <c r="B113" s="1"/>
      <c r="C113" s="1"/>
      <c r="D113" s="1"/>
      <c r="E113" s="1"/>
      <c r="F113" s="1"/>
      <c r="G113" s="1"/>
      <c r="H113" s="1"/>
    </row>
    <row r="114" spans="1:8" ht="12" customHeight="1" x14ac:dyDescent="0.25">
      <c r="A114" s="1"/>
      <c r="B114" s="1"/>
      <c r="C114" s="1"/>
      <c r="D114" s="1"/>
      <c r="E114" s="1"/>
      <c r="F114" s="1"/>
      <c r="G114" s="1"/>
      <c r="H114" s="1"/>
    </row>
    <row r="115" spans="1:8" ht="12" customHeight="1" x14ac:dyDescent="0.25">
      <c r="A115" s="1"/>
      <c r="B115" s="1"/>
      <c r="C115" s="1"/>
      <c r="D115" s="1"/>
      <c r="E115" s="1"/>
      <c r="F115" s="1"/>
      <c r="G115" s="1"/>
      <c r="H115" s="1"/>
    </row>
    <row r="116" spans="1:8" ht="12" customHeight="1" x14ac:dyDescent="0.25">
      <c r="A116" s="1"/>
      <c r="B116" s="1"/>
      <c r="C116" s="1"/>
      <c r="D116" s="1"/>
      <c r="E116" s="1"/>
      <c r="F116" s="1"/>
      <c r="G116" s="1"/>
      <c r="H116" s="1"/>
    </row>
    <row r="117" spans="1:8" ht="12" customHeight="1" x14ac:dyDescent="0.25">
      <c r="A117" s="1"/>
      <c r="B117" s="1"/>
      <c r="C117" s="1"/>
      <c r="D117" s="1"/>
      <c r="E117" s="1"/>
      <c r="F117" s="1"/>
      <c r="G117" s="1"/>
      <c r="H117" s="1"/>
    </row>
    <row r="118" spans="1:8" ht="12" customHeight="1" x14ac:dyDescent="0.25">
      <c r="A118" s="1"/>
      <c r="B118" s="1"/>
      <c r="C118" s="1"/>
      <c r="D118" s="1"/>
      <c r="E118" s="1"/>
      <c r="F118" s="1"/>
      <c r="G118" s="1"/>
      <c r="H118" s="1"/>
    </row>
    <row r="119" spans="1:8" ht="12" customHeight="1" x14ac:dyDescent="0.25">
      <c r="A119" s="1"/>
      <c r="B119" s="1"/>
      <c r="C119" s="1"/>
      <c r="D119" s="1"/>
      <c r="E119" s="1"/>
      <c r="F119" s="1"/>
      <c r="G119" s="1"/>
      <c r="H119" s="1"/>
    </row>
    <row r="120" spans="1:8" ht="12" customHeight="1" x14ac:dyDescent="0.25">
      <c r="A120" s="1"/>
      <c r="B120" s="1"/>
      <c r="C120" s="1"/>
      <c r="D120" s="1"/>
      <c r="E120" s="1"/>
      <c r="F120" s="1"/>
      <c r="G120" s="1"/>
      <c r="H120" s="1"/>
    </row>
    <row r="121" spans="1:8" ht="12" customHeight="1" x14ac:dyDescent="0.25">
      <c r="A121" s="1"/>
      <c r="B121" s="1"/>
      <c r="C121" s="1"/>
      <c r="D121" s="1"/>
      <c r="E121" s="1"/>
      <c r="F121" s="1"/>
      <c r="G121" s="1"/>
      <c r="H121" s="1"/>
    </row>
    <row r="122" spans="1:8" ht="12" customHeight="1" x14ac:dyDescent="0.25">
      <c r="A122" s="1"/>
      <c r="B122" s="1"/>
      <c r="C122" s="1"/>
      <c r="D122" s="1"/>
      <c r="E122" s="1"/>
      <c r="F122" s="1"/>
      <c r="G122" s="1"/>
      <c r="H122" s="1"/>
    </row>
    <row r="123" spans="1:8" ht="12" customHeight="1" x14ac:dyDescent="0.25">
      <c r="A123" s="1"/>
      <c r="B123" s="1"/>
      <c r="C123" s="1"/>
      <c r="D123" s="1"/>
      <c r="E123" s="1"/>
      <c r="F123" s="1"/>
      <c r="G123" s="1"/>
      <c r="H123" s="1"/>
    </row>
    <row r="124" spans="1:8" ht="12" customHeight="1" x14ac:dyDescent="0.25">
      <c r="A124" s="1"/>
      <c r="B124" s="1"/>
      <c r="C124" s="1"/>
      <c r="D124" s="1"/>
      <c r="E124" s="1"/>
      <c r="F124" s="1"/>
      <c r="G124" s="1"/>
      <c r="H124" s="1"/>
    </row>
    <row r="125" spans="1:8" ht="12" customHeight="1" x14ac:dyDescent="0.25">
      <c r="A125" s="1"/>
      <c r="B125" s="1"/>
      <c r="C125" s="1"/>
      <c r="D125" s="1"/>
      <c r="E125" s="1"/>
      <c r="F125" s="1"/>
      <c r="G125" s="1"/>
      <c r="H125" s="1"/>
    </row>
    <row r="126" spans="1:8" ht="12" customHeight="1" x14ac:dyDescent="0.25">
      <c r="A126" s="1"/>
      <c r="B126" s="1"/>
      <c r="C126" s="1"/>
      <c r="D126" s="1"/>
      <c r="E126" s="1"/>
      <c r="F126" s="1"/>
      <c r="G126" s="1"/>
      <c r="H126" s="1"/>
    </row>
    <row r="127" spans="1:8" ht="12" customHeight="1" x14ac:dyDescent="0.25">
      <c r="A127" s="1"/>
      <c r="B127" s="1"/>
      <c r="C127" s="1"/>
      <c r="D127" s="1"/>
      <c r="E127" s="1"/>
      <c r="F127" s="1"/>
      <c r="G127" s="1"/>
      <c r="H127" s="1"/>
    </row>
    <row r="128" spans="1:8" ht="12" customHeight="1" x14ac:dyDescent="0.25">
      <c r="A128" s="1"/>
      <c r="B128" s="1"/>
      <c r="C128" s="1"/>
      <c r="D128" s="1"/>
      <c r="E128" s="1"/>
      <c r="F128" s="1"/>
      <c r="G128" s="1"/>
      <c r="H128" s="1"/>
    </row>
    <row r="129" spans="1:8" ht="12" customHeight="1" x14ac:dyDescent="0.25">
      <c r="A129" s="1"/>
      <c r="B129" s="1"/>
      <c r="C129" s="1"/>
      <c r="D129" s="1"/>
      <c r="E129" s="1"/>
      <c r="F129" s="1"/>
      <c r="G129" s="1"/>
      <c r="H129" s="1"/>
    </row>
    <row r="130" spans="1:8" ht="12" customHeight="1" x14ac:dyDescent="0.25">
      <c r="A130" s="1"/>
      <c r="B130" s="1"/>
      <c r="C130" s="1"/>
      <c r="D130" s="1"/>
      <c r="E130" s="1"/>
      <c r="F130" s="1"/>
      <c r="G130" s="1"/>
      <c r="H130" s="1"/>
    </row>
    <row r="131" spans="1:8" ht="12" customHeight="1" x14ac:dyDescent="0.25">
      <c r="A131" s="1"/>
      <c r="B131" s="1"/>
      <c r="C131" s="1"/>
      <c r="D131" s="1"/>
      <c r="E131" s="1"/>
      <c r="F131" s="1"/>
      <c r="G131" s="1"/>
      <c r="H131" s="1"/>
    </row>
    <row r="132" spans="1:8" ht="12" customHeight="1" x14ac:dyDescent="0.25">
      <c r="A132" s="1"/>
      <c r="B132" s="1"/>
      <c r="C132" s="1"/>
      <c r="D132" s="1"/>
      <c r="E132" s="1"/>
      <c r="F132" s="1"/>
      <c r="G132" s="1"/>
      <c r="H132" s="1"/>
    </row>
    <row r="133" spans="1:8" ht="12" customHeight="1" x14ac:dyDescent="0.25">
      <c r="A133" s="1"/>
      <c r="B133" s="1"/>
      <c r="C133" s="1"/>
      <c r="D133" s="1"/>
      <c r="E133" s="1"/>
      <c r="F133" s="1"/>
      <c r="G133" s="1"/>
      <c r="H133" s="1"/>
    </row>
    <row r="134" spans="1:8" ht="12" customHeight="1" x14ac:dyDescent="0.25">
      <c r="A134" s="1"/>
      <c r="B134" s="1"/>
      <c r="C134" s="1"/>
      <c r="D134" s="1"/>
      <c r="E134" s="1"/>
      <c r="F134" s="1"/>
      <c r="G134" s="1"/>
      <c r="H134" s="1"/>
    </row>
    <row r="137" spans="1:8" ht="12" customHeight="1" x14ac:dyDescent="0.25">
      <c r="E137" s="16"/>
    </row>
  </sheetData>
  <sheetProtection password="9690" sheet="1" formatCells="0" formatColumns="0" formatRows="0" insertColumns="0" insertRows="0" insertHyperlinks="0" deleteColumns="0" deleteRows="0" sort="0" autoFilter="0" pivotTables="0"/>
  <protectedRanges>
    <protectedRange password="E491" sqref="A4:F12 J4:O11 A19:F26 J18:O25 A33:F40 J32:N33 J40:N48 A47:F54 J55:O62 A61:F63" name="ช่วง2"/>
    <protectedRange password="C71F" sqref="A19:F26 A4:F12 A47:F54 J4:O11 J18:O25 J40:O48 J55:O62 A33:F40 J32:O33 A61:F63" name="ช่วง1"/>
  </protectedRanges>
  <mergeCells count="52">
    <mergeCell ref="O63:P63"/>
    <mergeCell ref="F64:G64"/>
    <mergeCell ref="J64:K64"/>
    <mergeCell ref="P64:Q64"/>
    <mergeCell ref="A65:B65"/>
    <mergeCell ref="G65:H65"/>
    <mergeCell ref="G42:H42"/>
    <mergeCell ref="A59:H59"/>
    <mergeCell ref="A44:H44"/>
    <mergeCell ref="A45:H45"/>
    <mergeCell ref="O49:P49"/>
    <mergeCell ref="J50:K50"/>
    <mergeCell ref="P50:Q50"/>
    <mergeCell ref="J52:Q52"/>
    <mergeCell ref="J53:Q53"/>
    <mergeCell ref="F55:G55"/>
    <mergeCell ref="A56:B56"/>
    <mergeCell ref="G56:H56"/>
    <mergeCell ref="A58:H58"/>
    <mergeCell ref="O26:P26"/>
    <mergeCell ref="F27:G27"/>
    <mergeCell ref="J27:K27"/>
    <mergeCell ref="P27:Q27"/>
    <mergeCell ref="A43:H43"/>
    <mergeCell ref="J29:Q29"/>
    <mergeCell ref="A30:H30"/>
    <mergeCell ref="J30:Q30"/>
    <mergeCell ref="A31:H31"/>
    <mergeCell ref="O34:P34"/>
    <mergeCell ref="J35:K35"/>
    <mergeCell ref="P35:Q35"/>
    <mergeCell ref="J37:Q37"/>
    <mergeCell ref="J38:Q38"/>
    <mergeCell ref="F41:G41"/>
    <mergeCell ref="A42:B42"/>
    <mergeCell ref="A28:B28"/>
    <mergeCell ref="G28:H28"/>
    <mergeCell ref="A14:B14"/>
    <mergeCell ref="G14:H14"/>
    <mergeCell ref="A15:H15"/>
    <mergeCell ref="A17:H17"/>
    <mergeCell ref="J15:Q15"/>
    <mergeCell ref="A16:H16"/>
    <mergeCell ref="J16:Q16"/>
    <mergeCell ref="A1:H1"/>
    <mergeCell ref="J1:Q1"/>
    <mergeCell ref="A2:H2"/>
    <mergeCell ref="J2:Q2"/>
    <mergeCell ref="O12:P12"/>
    <mergeCell ref="F13:G13"/>
    <mergeCell ref="J13:K13"/>
    <mergeCell ref="P13:Q13"/>
  </mergeCell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K157"/>
  <sheetViews>
    <sheetView topLeftCell="A133" workbookViewId="0">
      <selection activeCell="O114" sqref="O114"/>
    </sheetView>
  </sheetViews>
  <sheetFormatPr defaultColWidth="9.109375" defaultRowHeight="15" customHeight="1" x14ac:dyDescent="0.25"/>
  <cols>
    <col min="1" max="1" width="5.44140625" style="40" customWidth="1"/>
    <col min="2" max="2" width="9.44140625" style="40" customWidth="1"/>
    <col min="3" max="3" width="27.88671875" style="40" customWidth="1"/>
    <col min="4" max="4" width="11" style="40" hidden="1" customWidth="1"/>
    <col min="5" max="5" width="10.5546875" style="40" hidden="1" customWidth="1"/>
    <col min="6" max="6" width="12.6640625" style="40" customWidth="1"/>
    <col min="7" max="7" width="3.5546875" style="40" customWidth="1"/>
    <col min="8" max="8" width="3.44140625" style="40" customWidth="1"/>
    <col min="9" max="9" width="4.44140625" style="40" customWidth="1"/>
    <col min="10" max="10" width="13.33203125" style="40" customWidth="1"/>
    <col min="11" max="16384" width="9.109375" style="40"/>
  </cols>
  <sheetData>
    <row r="2" spans="1:11" ht="15" customHeight="1" x14ac:dyDescent="0.25">
      <c r="A2" s="39" t="s">
        <v>123</v>
      </c>
      <c r="B2" s="39"/>
      <c r="C2" s="39"/>
      <c r="D2" s="39"/>
      <c r="E2" s="39"/>
      <c r="F2" s="39"/>
      <c r="G2" s="39"/>
      <c r="H2" s="39"/>
      <c r="I2" s="39"/>
    </row>
    <row r="3" spans="1:11" ht="15" customHeight="1" x14ac:dyDescent="0.25">
      <c r="A3" s="39" t="s">
        <v>124</v>
      </c>
      <c r="B3" s="39"/>
      <c r="C3" s="39"/>
      <c r="D3" s="39"/>
      <c r="E3" s="39"/>
      <c r="F3" s="39"/>
      <c r="G3" s="39"/>
      <c r="H3" s="39"/>
      <c r="I3" s="39"/>
    </row>
    <row r="4" spans="1:11" ht="15" customHeight="1" x14ac:dyDescent="0.25">
      <c r="A4" s="297" t="s">
        <v>125</v>
      </c>
      <c r="B4" s="297"/>
      <c r="C4" s="297"/>
      <c r="D4" s="297"/>
      <c r="E4" s="297"/>
      <c r="F4" s="297"/>
      <c r="G4" s="297"/>
      <c r="H4" s="297"/>
      <c r="I4" s="297"/>
      <c r="J4" s="297"/>
    </row>
    <row r="5" spans="1:11" ht="15" customHeight="1" x14ac:dyDescent="0.25">
      <c r="A5" s="297" t="s">
        <v>792</v>
      </c>
      <c r="B5" s="297"/>
      <c r="C5" s="297"/>
      <c r="D5" s="297"/>
      <c r="E5" s="297"/>
      <c r="F5" s="297"/>
      <c r="G5" s="297"/>
      <c r="H5" s="297"/>
      <c r="I5" s="297"/>
      <c r="J5" s="297"/>
    </row>
    <row r="6" spans="1:11" ht="15" customHeight="1" x14ac:dyDescent="0.25">
      <c r="A6" s="297" t="s">
        <v>126</v>
      </c>
      <c r="B6" s="297"/>
      <c r="C6" s="297"/>
      <c r="D6" s="297"/>
      <c r="E6" s="297"/>
      <c r="F6" s="297"/>
      <c r="G6" s="297"/>
      <c r="H6" s="297"/>
      <c r="I6" s="297"/>
      <c r="J6" s="297"/>
    </row>
    <row r="7" spans="1:11" ht="15" customHeight="1" x14ac:dyDescent="0.25">
      <c r="A7" s="293" t="s">
        <v>51</v>
      </c>
      <c r="B7" s="293"/>
      <c r="C7" s="293"/>
      <c r="D7" s="293"/>
      <c r="E7" s="293"/>
      <c r="F7" s="293"/>
      <c r="G7" s="293"/>
      <c r="H7" s="293"/>
      <c r="I7" s="293"/>
      <c r="J7" s="293"/>
    </row>
    <row r="8" spans="1:11" ht="15" customHeight="1" x14ac:dyDescent="0.25">
      <c r="A8" s="329" t="s">
        <v>127</v>
      </c>
      <c r="B8" s="329" t="s">
        <v>52</v>
      </c>
      <c r="C8" s="41" t="s">
        <v>53</v>
      </c>
      <c r="D8" s="331" t="s">
        <v>128</v>
      </c>
      <c r="E8" s="331" t="s">
        <v>129</v>
      </c>
      <c r="F8" s="42" t="s">
        <v>130</v>
      </c>
      <c r="G8" s="330" t="s">
        <v>131</v>
      </c>
      <c r="H8" s="330"/>
      <c r="I8" s="330"/>
      <c r="J8" s="329" t="s">
        <v>132</v>
      </c>
    </row>
    <row r="9" spans="1:11" ht="15" customHeight="1" x14ac:dyDescent="0.25">
      <c r="A9" s="330"/>
      <c r="B9" s="330"/>
      <c r="C9" s="43" t="s">
        <v>133</v>
      </c>
      <c r="D9" s="330"/>
      <c r="E9" s="330"/>
      <c r="F9" s="44" t="s">
        <v>134</v>
      </c>
      <c r="G9" s="45" t="s">
        <v>135</v>
      </c>
      <c r="H9" s="45" t="s">
        <v>136</v>
      </c>
      <c r="I9" s="45" t="s">
        <v>137</v>
      </c>
      <c r="J9" s="330"/>
    </row>
    <row r="10" spans="1:11" s="52" customFormat="1" ht="17.100000000000001" customHeight="1" x14ac:dyDescent="0.25">
      <c r="A10" s="46">
        <v>1</v>
      </c>
      <c r="B10" s="47" t="s">
        <v>138</v>
      </c>
      <c r="C10" s="48" t="s">
        <v>139</v>
      </c>
      <c r="D10" s="49" t="s">
        <v>140</v>
      </c>
      <c r="E10" s="320" t="s">
        <v>141</v>
      </c>
      <c r="F10" s="50" t="s">
        <v>142</v>
      </c>
      <c r="G10" s="51">
        <v>3</v>
      </c>
      <c r="H10" s="51">
        <v>0</v>
      </c>
      <c r="I10" s="51">
        <f>SUM(G10:H10)</f>
        <v>3</v>
      </c>
      <c r="J10" s="51"/>
      <c r="K10" s="52" t="s">
        <v>143</v>
      </c>
    </row>
    <row r="11" spans="1:11" s="52" customFormat="1" ht="17.100000000000001" customHeight="1" x14ac:dyDescent="0.25">
      <c r="A11" s="53"/>
      <c r="B11" s="54"/>
      <c r="C11" s="55" t="s">
        <v>144</v>
      </c>
      <c r="D11" s="56"/>
      <c r="E11" s="321"/>
      <c r="F11" s="57"/>
      <c r="G11" s="58"/>
      <c r="H11" s="58"/>
      <c r="I11" s="58"/>
      <c r="J11" s="58"/>
    </row>
    <row r="12" spans="1:11" s="52" customFormat="1" ht="17.100000000000001" customHeight="1" x14ac:dyDescent="0.25">
      <c r="A12" s="46">
        <v>2</v>
      </c>
      <c r="B12" s="59" t="s">
        <v>145</v>
      </c>
      <c r="C12" s="60" t="s">
        <v>146</v>
      </c>
      <c r="D12" s="49" t="s">
        <v>140</v>
      </c>
      <c r="E12" s="325" t="s">
        <v>147</v>
      </c>
      <c r="F12" s="61" t="s">
        <v>142</v>
      </c>
      <c r="G12" s="62">
        <v>3</v>
      </c>
      <c r="H12" s="62">
        <v>0</v>
      </c>
      <c r="I12" s="62">
        <v>3</v>
      </c>
      <c r="J12" s="62"/>
    </row>
    <row r="13" spans="1:11" s="52" customFormat="1" ht="17.100000000000001" customHeight="1" x14ac:dyDescent="0.25">
      <c r="A13" s="53"/>
      <c r="B13" s="63"/>
      <c r="C13" s="64" t="s">
        <v>148</v>
      </c>
      <c r="D13" s="65"/>
      <c r="E13" s="326"/>
      <c r="F13" s="66"/>
      <c r="G13" s="67"/>
      <c r="H13" s="67"/>
      <c r="I13" s="67"/>
      <c r="J13" s="67"/>
    </row>
    <row r="14" spans="1:11" s="52" customFormat="1" ht="17.100000000000001" customHeight="1" x14ac:dyDescent="0.25">
      <c r="A14" s="46">
        <v>3</v>
      </c>
      <c r="B14" s="59" t="s">
        <v>149</v>
      </c>
      <c r="C14" s="48" t="s">
        <v>150</v>
      </c>
      <c r="D14" s="49" t="s">
        <v>140</v>
      </c>
      <c r="E14" s="320" t="s">
        <v>151</v>
      </c>
      <c r="F14" s="50" t="s">
        <v>142</v>
      </c>
      <c r="G14" s="51">
        <v>3</v>
      </c>
      <c r="H14" s="51">
        <v>0</v>
      </c>
      <c r="I14" s="51">
        <f>SUM(G14:H14)</f>
        <v>3</v>
      </c>
      <c r="J14" s="51"/>
    </row>
    <row r="15" spans="1:11" s="52" customFormat="1" ht="17.100000000000001" customHeight="1" x14ac:dyDescent="0.25">
      <c r="A15" s="53"/>
      <c r="B15" s="63"/>
      <c r="C15" s="55" t="s">
        <v>152</v>
      </c>
      <c r="D15" s="68"/>
      <c r="E15" s="321"/>
      <c r="F15" s="57"/>
      <c r="G15" s="58"/>
      <c r="H15" s="58"/>
      <c r="I15" s="58"/>
      <c r="J15" s="58"/>
    </row>
    <row r="16" spans="1:11" s="52" customFormat="1" ht="17.100000000000001" customHeight="1" x14ac:dyDescent="0.25">
      <c r="A16" s="46">
        <v>4</v>
      </c>
      <c r="B16" s="69" t="s">
        <v>58</v>
      </c>
      <c r="C16" s="70" t="s">
        <v>153</v>
      </c>
      <c r="D16" s="49" t="s">
        <v>140</v>
      </c>
      <c r="E16" s="320" t="s">
        <v>154</v>
      </c>
      <c r="F16" s="50" t="s">
        <v>142</v>
      </c>
      <c r="G16" s="51">
        <v>3</v>
      </c>
      <c r="H16" s="51">
        <v>0</v>
      </c>
      <c r="I16" s="51">
        <f>SUM(G16:H16)</f>
        <v>3</v>
      </c>
      <c r="J16" s="71" t="s">
        <v>155</v>
      </c>
    </row>
    <row r="17" spans="1:11" s="52" customFormat="1" ht="17.100000000000001" customHeight="1" x14ac:dyDescent="0.25">
      <c r="A17" s="53"/>
      <c r="B17" s="72"/>
      <c r="C17" s="73" t="s">
        <v>156</v>
      </c>
      <c r="D17" s="68"/>
      <c r="E17" s="321"/>
      <c r="F17" s="57"/>
      <c r="G17" s="58"/>
      <c r="H17" s="58"/>
      <c r="I17" s="58"/>
      <c r="J17" s="74" t="s">
        <v>157</v>
      </c>
    </row>
    <row r="18" spans="1:11" s="52" customFormat="1" ht="17.100000000000001" customHeight="1" x14ac:dyDescent="0.25">
      <c r="A18" s="46">
        <v>5</v>
      </c>
      <c r="B18" s="69" t="s">
        <v>17</v>
      </c>
      <c r="C18" s="70" t="s">
        <v>158</v>
      </c>
      <c r="D18" s="49" t="s">
        <v>140</v>
      </c>
      <c r="E18" s="320" t="s">
        <v>154</v>
      </c>
      <c r="F18" s="50" t="s">
        <v>142</v>
      </c>
      <c r="G18" s="51">
        <v>3</v>
      </c>
      <c r="H18" s="51">
        <v>0</v>
      </c>
      <c r="I18" s="51">
        <f>SUM(G18:H18)</f>
        <v>3</v>
      </c>
      <c r="J18" s="327" t="s">
        <v>159</v>
      </c>
    </row>
    <row r="19" spans="1:11" s="52" customFormat="1" ht="17.100000000000001" customHeight="1" x14ac:dyDescent="0.25">
      <c r="A19" s="53"/>
      <c r="B19" s="75"/>
      <c r="C19" s="55" t="s">
        <v>160</v>
      </c>
      <c r="D19" s="68"/>
      <c r="E19" s="321"/>
      <c r="F19" s="57"/>
      <c r="G19" s="58"/>
      <c r="H19" s="58"/>
      <c r="I19" s="58"/>
      <c r="J19" s="328"/>
    </row>
    <row r="20" spans="1:11" s="52" customFormat="1" ht="17.100000000000001" customHeight="1" x14ac:dyDescent="0.25">
      <c r="A20" s="46">
        <v>6</v>
      </c>
      <c r="B20" s="69" t="s">
        <v>60</v>
      </c>
      <c r="C20" s="70" t="s">
        <v>161</v>
      </c>
      <c r="D20" s="49" t="s">
        <v>140</v>
      </c>
      <c r="E20" s="316" t="s">
        <v>162</v>
      </c>
      <c r="F20" s="50" t="s">
        <v>163</v>
      </c>
      <c r="G20" s="51">
        <v>2</v>
      </c>
      <c r="H20" s="51">
        <v>3</v>
      </c>
      <c r="I20" s="51">
        <f>SUM(G20:H20)</f>
        <v>5</v>
      </c>
      <c r="J20" s="327" t="s">
        <v>164</v>
      </c>
    </row>
    <row r="21" spans="1:11" s="52" customFormat="1" ht="17.100000000000001" customHeight="1" x14ac:dyDescent="0.25">
      <c r="A21" s="53"/>
      <c r="B21" s="72"/>
      <c r="C21" s="73" t="s">
        <v>165</v>
      </c>
      <c r="D21" s="68"/>
      <c r="E21" s="317"/>
      <c r="F21" s="57"/>
      <c r="G21" s="58"/>
      <c r="H21" s="58"/>
      <c r="I21" s="58"/>
      <c r="J21" s="328"/>
    </row>
    <row r="22" spans="1:11" s="52" customFormat="1" ht="17.100000000000001" customHeight="1" x14ac:dyDescent="0.25">
      <c r="A22" s="332" t="s">
        <v>137</v>
      </c>
      <c r="B22" s="332"/>
      <c r="C22" s="332"/>
      <c r="D22" s="332"/>
      <c r="E22" s="332"/>
      <c r="F22" s="45" t="s">
        <v>166</v>
      </c>
      <c r="G22" s="76">
        <f>SUM(G10:G20)</f>
        <v>17</v>
      </c>
      <c r="H22" s="76">
        <f>SUM(H10:H20)</f>
        <v>3</v>
      </c>
      <c r="I22" s="76">
        <f>SUM(I10:I20)</f>
        <v>20</v>
      </c>
      <c r="J22" s="76"/>
      <c r="K22" s="40"/>
    </row>
    <row r="23" spans="1:11" s="52" customFormat="1" ht="9" customHeight="1" x14ac:dyDescent="0.25">
      <c r="A23" s="77"/>
      <c r="B23" s="77"/>
      <c r="C23" s="77"/>
      <c r="D23" s="77"/>
      <c r="E23" s="77"/>
      <c r="F23" s="77"/>
      <c r="G23" s="77"/>
      <c r="H23" s="77"/>
      <c r="I23" s="77"/>
      <c r="J23" s="77"/>
      <c r="K23" s="40"/>
    </row>
    <row r="24" spans="1:11" ht="17.100000000000001" customHeight="1" x14ac:dyDescent="0.25">
      <c r="A24" s="293" t="s">
        <v>63</v>
      </c>
      <c r="B24" s="293"/>
      <c r="C24" s="293"/>
      <c r="D24" s="293"/>
      <c r="E24" s="293"/>
      <c r="F24" s="293"/>
      <c r="G24" s="293"/>
      <c r="H24" s="293"/>
      <c r="I24" s="293"/>
      <c r="J24" s="293"/>
    </row>
    <row r="25" spans="1:11" ht="15" customHeight="1" x14ac:dyDescent="0.25">
      <c r="A25" s="329" t="s">
        <v>127</v>
      </c>
      <c r="B25" s="329" t="s">
        <v>52</v>
      </c>
      <c r="C25" s="41" t="s">
        <v>53</v>
      </c>
      <c r="D25" s="331" t="s">
        <v>128</v>
      </c>
      <c r="E25" s="331" t="s">
        <v>129</v>
      </c>
      <c r="F25" s="42" t="s">
        <v>130</v>
      </c>
      <c r="G25" s="330" t="s">
        <v>131</v>
      </c>
      <c r="H25" s="330"/>
      <c r="I25" s="330"/>
      <c r="J25" s="329" t="s">
        <v>132</v>
      </c>
    </row>
    <row r="26" spans="1:11" ht="15" customHeight="1" x14ac:dyDescent="0.25">
      <c r="A26" s="330"/>
      <c r="B26" s="330"/>
      <c r="C26" s="43" t="s">
        <v>133</v>
      </c>
      <c r="D26" s="330"/>
      <c r="E26" s="330"/>
      <c r="F26" s="44" t="s">
        <v>134</v>
      </c>
      <c r="G26" s="45" t="s">
        <v>135</v>
      </c>
      <c r="H26" s="45" t="s">
        <v>136</v>
      </c>
      <c r="I26" s="45" t="s">
        <v>137</v>
      </c>
      <c r="J26" s="330"/>
    </row>
    <row r="27" spans="1:11" ht="15" customHeight="1" x14ac:dyDescent="0.25">
      <c r="A27" s="46">
        <v>1</v>
      </c>
      <c r="B27" s="47" t="s">
        <v>167</v>
      </c>
      <c r="C27" s="60" t="s">
        <v>168</v>
      </c>
      <c r="D27" s="49" t="s">
        <v>140</v>
      </c>
      <c r="E27" s="325" t="s">
        <v>169</v>
      </c>
      <c r="F27" s="61" t="s">
        <v>142</v>
      </c>
      <c r="G27" s="62">
        <v>3</v>
      </c>
      <c r="H27" s="62">
        <v>0</v>
      </c>
      <c r="I27" s="51">
        <f>SUM(G27:H27)</f>
        <v>3</v>
      </c>
      <c r="J27" s="62"/>
      <c r="K27" s="52" t="s">
        <v>170</v>
      </c>
    </row>
    <row r="28" spans="1:11" ht="15" customHeight="1" x14ac:dyDescent="0.25">
      <c r="A28" s="53"/>
      <c r="B28" s="54"/>
      <c r="C28" s="64" t="s">
        <v>171</v>
      </c>
      <c r="D28" s="78"/>
      <c r="E28" s="326"/>
      <c r="F28" s="66"/>
      <c r="G28" s="67"/>
      <c r="H28" s="67"/>
      <c r="I28" s="67"/>
      <c r="J28" s="67"/>
      <c r="K28" s="52"/>
    </row>
    <row r="29" spans="1:11" s="52" customFormat="1" ht="17.100000000000001" customHeight="1" x14ac:dyDescent="0.25">
      <c r="A29" s="46">
        <v>2</v>
      </c>
      <c r="B29" s="59" t="s">
        <v>172</v>
      </c>
      <c r="C29" s="48" t="s">
        <v>173</v>
      </c>
      <c r="D29" s="49" t="s">
        <v>140</v>
      </c>
      <c r="E29" s="320" t="s">
        <v>141</v>
      </c>
      <c r="F29" s="50" t="s">
        <v>142</v>
      </c>
      <c r="G29" s="51">
        <v>3</v>
      </c>
      <c r="H29" s="51">
        <v>0</v>
      </c>
      <c r="I29" s="51">
        <f>SUM(G29:H29)</f>
        <v>3</v>
      </c>
      <c r="J29" s="51"/>
      <c r="K29" s="52" t="s">
        <v>174</v>
      </c>
    </row>
    <row r="30" spans="1:11" s="52" customFormat="1" ht="17.100000000000001" customHeight="1" x14ac:dyDescent="0.25">
      <c r="A30" s="53"/>
      <c r="B30" s="63"/>
      <c r="C30" s="55" t="s">
        <v>175</v>
      </c>
      <c r="D30" s="68"/>
      <c r="E30" s="321"/>
      <c r="F30" s="57"/>
      <c r="G30" s="58"/>
      <c r="H30" s="58"/>
      <c r="I30" s="58"/>
      <c r="J30" s="58"/>
    </row>
    <row r="31" spans="1:11" s="52" customFormat="1" ht="17.100000000000001" customHeight="1" x14ac:dyDescent="0.25">
      <c r="A31" s="46">
        <v>3</v>
      </c>
      <c r="B31" s="59" t="s">
        <v>176</v>
      </c>
      <c r="C31" s="48" t="s">
        <v>177</v>
      </c>
      <c r="D31" s="49" t="s">
        <v>140</v>
      </c>
      <c r="E31" s="325" t="s">
        <v>178</v>
      </c>
      <c r="F31" s="50" t="s">
        <v>142</v>
      </c>
      <c r="G31" s="51">
        <v>3</v>
      </c>
      <c r="H31" s="51">
        <v>0</v>
      </c>
      <c r="I31" s="51">
        <f>SUM(G31:H31)</f>
        <v>3</v>
      </c>
      <c r="J31" s="51"/>
      <c r="K31" s="52" t="s">
        <v>174</v>
      </c>
    </row>
    <row r="32" spans="1:11" s="52" customFormat="1" ht="17.100000000000001" customHeight="1" x14ac:dyDescent="0.25">
      <c r="A32" s="53"/>
      <c r="B32" s="63"/>
      <c r="C32" s="55" t="s">
        <v>179</v>
      </c>
      <c r="D32" s="68"/>
      <c r="E32" s="326"/>
      <c r="F32" s="57"/>
      <c r="G32" s="58"/>
      <c r="H32" s="58"/>
      <c r="I32" s="58"/>
      <c r="J32" s="58"/>
    </row>
    <row r="33" spans="1:10" s="52" customFormat="1" ht="17.100000000000001" customHeight="1" x14ac:dyDescent="0.25">
      <c r="A33" s="46">
        <v>4</v>
      </c>
      <c r="B33" s="47" t="s">
        <v>180</v>
      </c>
      <c r="C33" s="48" t="s">
        <v>181</v>
      </c>
      <c r="D33" s="49" t="s">
        <v>140</v>
      </c>
      <c r="E33" s="320" t="s">
        <v>182</v>
      </c>
      <c r="F33" s="50" t="s">
        <v>183</v>
      </c>
      <c r="G33" s="51">
        <v>0</v>
      </c>
      <c r="H33" s="51">
        <v>2</v>
      </c>
      <c r="I33" s="51">
        <f>SUM(G33:H33)</f>
        <v>2</v>
      </c>
      <c r="J33" s="51"/>
    </row>
    <row r="34" spans="1:10" s="52" customFormat="1" ht="17.100000000000001" customHeight="1" x14ac:dyDescent="0.25">
      <c r="A34" s="53"/>
      <c r="B34" s="54"/>
      <c r="C34" s="55" t="s">
        <v>184</v>
      </c>
      <c r="D34" s="56"/>
      <c r="E34" s="321"/>
      <c r="F34" s="57"/>
      <c r="G34" s="58"/>
      <c r="H34" s="58"/>
      <c r="I34" s="58"/>
      <c r="J34" s="58"/>
    </row>
    <row r="35" spans="1:10" s="52" customFormat="1" ht="17.100000000000001" customHeight="1" x14ac:dyDescent="0.25">
      <c r="A35" s="46">
        <v>5</v>
      </c>
      <c r="B35" s="47" t="s">
        <v>185</v>
      </c>
      <c r="C35" s="48" t="s">
        <v>186</v>
      </c>
      <c r="D35" s="49" t="s">
        <v>140</v>
      </c>
      <c r="E35" s="320" t="s">
        <v>151</v>
      </c>
      <c r="F35" s="50" t="s">
        <v>142</v>
      </c>
      <c r="G35" s="51">
        <v>3</v>
      </c>
      <c r="H35" s="51">
        <v>0</v>
      </c>
      <c r="I35" s="51">
        <f>SUM(G35:H35)</f>
        <v>3</v>
      </c>
      <c r="J35" s="51"/>
    </row>
    <row r="36" spans="1:10" s="52" customFormat="1" ht="17.100000000000001" customHeight="1" x14ac:dyDescent="0.25">
      <c r="A36" s="53"/>
      <c r="B36" s="54"/>
      <c r="C36" s="55" t="s">
        <v>187</v>
      </c>
      <c r="D36" s="56"/>
      <c r="E36" s="321"/>
      <c r="F36" s="57"/>
      <c r="G36" s="58"/>
      <c r="H36" s="58"/>
      <c r="I36" s="58"/>
      <c r="J36" s="58"/>
    </row>
    <row r="37" spans="1:10" s="52" customFormat="1" ht="17.100000000000001" customHeight="1" x14ac:dyDescent="0.25">
      <c r="A37" s="46">
        <v>5</v>
      </c>
      <c r="B37" s="47" t="s">
        <v>188</v>
      </c>
      <c r="C37" s="48" t="s">
        <v>189</v>
      </c>
      <c r="D37" s="49" t="s">
        <v>140</v>
      </c>
      <c r="E37" s="320" t="s">
        <v>190</v>
      </c>
      <c r="F37" s="50" t="s">
        <v>142</v>
      </c>
      <c r="G37" s="51">
        <v>3</v>
      </c>
      <c r="H37" s="51">
        <v>0</v>
      </c>
      <c r="I37" s="51">
        <f>SUM(G37:H37)</f>
        <v>3</v>
      </c>
      <c r="J37" s="327" t="s">
        <v>157</v>
      </c>
    </row>
    <row r="38" spans="1:10" s="52" customFormat="1" ht="17.100000000000001" customHeight="1" x14ac:dyDescent="0.25">
      <c r="A38" s="53"/>
      <c r="B38" s="54"/>
      <c r="C38" s="55" t="s">
        <v>191</v>
      </c>
      <c r="D38" s="56"/>
      <c r="E38" s="321"/>
      <c r="F38" s="57"/>
      <c r="G38" s="58"/>
      <c r="H38" s="58"/>
      <c r="I38" s="58"/>
      <c r="J38" s="328"/>
    </row>
    <row r="39" spans="1:10" s="52" customFormat="1" ht="17.100000000000001" customHeight="1" x14ac:dyDescent="0.25">
      <c r="A39" s="46">
        <v>6</v>
      </c>
      <c r="B39" s="79" t="s">
        <v>66</v>
      </c>
      <c r="C39" s="70" t="s">
        <v>192</v>
      </c>
      <c r="D39" s="49" t="s">
        <v>140</v>
      </c>
      <c r="E39" s="320" t="s">
        <v>154</v>
      </c>
      <c r="F39" s="50" t="s">
        <v>142</v>
      </c>
      <c r="G39" s="51">
        <v>3</v>
      </c>
      <c r="H39" s="51">
        <v>0</v>
      </c>
      <c r="I39" s="51">
        <f>SUM(G39:H39)</f>
        <v>3</v>
      </c>
      <c r="J39" s="327" t="s">
        <v>164</v>
      </c>
    </row>
    <row r="40" spans="1:10" s="52" customFormat="1" ht="17.100000000000001" customHeight="1" x14ac:dyDescent="0.25">
      <c r="A40" s="53"/>
      <c r="B40" s="80"/>
      <c r="C40" s="73" t="s">
        <v>193</v>
      </c>
      <c r="D40" s="56"/>
      <c r="E40" s="321"/>
      <c r="F40" s="57"/>
      <c r="G40" s="58"/>
      <c r="H40" s="58"/>
      <c r="I40" s="58"/>
      <c r="J40" s="328"/>
    </row>
    <row r="41" spans="1:10" s="52" customFormat="1" ht="17.100000000000001" customHeight="1" x14ac:dyDescent="0.25">
      <c r="A41" s="46">
        <v>7</v>
      </c>
      <c r="B41" s="79" t="s">
        <v>67</v>
      </c>
      <c r="C41" s="70" t="s">
        <v>23</v>
      </c>
      <c r="D41" s="49" t="s">
        <v>140</v>
      </c>
      <c r="E41" s="316" t="s">
        <v>162</v>
      </c>
      <c r="F41" s="50" t="s">
        <v>142</v>
      </c>
      <c r="G41" s="51">
        <v>3</v>
      </c>
      <c r="H41" s="51">
        <v>0</v>
      </c>
      <c r="I41" s="51">
        <f>SUM(G41:H41)</f>
        <v>3</v>
      </c>
      <c r="J41" s="327" t="s">
        <v>194</v>
      </c>
    </row>
    <row r="42" spans="1:10" s="52" customFormat="1" ht="17.100000000000001" customHeight="1" x14ac:dyDescent="0.25">
      <c r="A42" s="81"/>
      <c r="B42" s="82"/>
      <c r="C42" s="73" t="s">
        <v>195</v>
      </c>
      <c r="D42" s="56"/>
      <c r="E42" s="317"/>
      <c r="F42" s="57"/>
      <c r="G42" s="58"/>
      <c r="H42" s="58"/>
      <c r="I42" s="58"/>
      <c r="J42" s="328"/>
    </row>
    <row r="43" spans="1:10" ht="17.100000000000001" customHeight="1" x14ac:dyDescent="0.25">
      <c r="A43" s="290" t="s">
        <v>137</v>
      </c>
      <c r="B43" s="300"/>
      <c r="C43" s="300"/>
      <c r="D43" s="300"/>
      <c r="E43" s="301"/>
      <c r="F43" s="45" t="s">
        <v>196</v>
      </c>
      <c r="G43" s="76">
        <f>SUM(G27:G41)</f>
        <v>21</v>
      </c>
      <c r="H43" s="76">
        <f>SUM(H27:H41)</f>
        <v>2</v>
      </c>
      <c r="I43" s="76">
        <f>SUM(I27:I41)</f>
        <v>23</v>
      </c>
      <c r="J43" s="76"/>
    </row>
    <row r="44" spans="1:10" ht="15" customHeight="1" x14ac:dyDescent="0.25">
      <c r="A44" s="297" t="s">
        <v>209</v>
      </c>
      <c r="B44" s="297"/>
      <c r="C44" s="297"/>
      <c r="D44" s="297"/>
      <c r="E44" s="297"/>
      <c r="F44" s="297"/>
      <c r="G44" s="297"/>
      <c r="H44" s="297"/>
      <c r="I44" s="297"/>
      <c r="J44" s="297"/>
    </row>
    <row r="45" spans="1:10" ht="15" customHeight="1" x14ac:dyDescent="0.25">
      <c r="A45" s="293" t="s">
        <v>51</v>
      </c>
      <c r="B45" s="293"/>
      <c r="C45" s="293"/>
      <c r="D45" s="293"/>
      <c r="E45" s="293"/>
      <c r="F45" s="293"/>
      <c r="G45" s="293"/>
      <c r="H45" s="293"/>
      <c r="I45" s="293"/>
      <c r="J45" s="293"/>
    </row>
    <row r="46" spans="1:10" ht="15" customHeight="1" x14ac:dyDescent="0.25">
      <c r="A46" s="307" t="s">
        <v>127</v>
      </c>
      <c r="B46" s="307" t="s">
        <v>52</v>
      </c>
      <c r="C46" s="85" t="s">
        <v>53</v>
      </c>
      <c r="D46" s="307" t="s">
        <v>128</v>
      </c>
      <c r="E46" s="307" t="s">
        <v>129</v>
      </c>
      <c r="F46" s="86" t="s">
        <v>130</v>
      </c>
      <c r="G46" s="311" t="s">
        <v>131</v>
      </c>
      <c r="H46" s="312"/>
      <c r="I46" s="313"/>
      <c r="J46" s="307" t="s">
        <v>132</v>
      </c>
    </row>
    <row r="47" spans="1:10" ht="15" customHeight="1" x14ac:dyDescent="0.25">
      <c r="A47" s="306"/>
      <c r="B47" s="306"/>
      <c r="C47" s="87" t="s">
        <v>133</v>
      </c>
      <c r="D47" s="306"/>
      <c r="E47" s="306"/>
      <c r="F47" s="88" t="s">
        <v>134</v>
      </c>
      <c r="G47" s="89" t="s">
        <v>135</v>
      </c>
      <c r="H47" s="89" t="s">
        <v>136</v>
      </c>
      <c r="I47" s="89" t="s">
        <v>137</v>
      </c>
      <c r="J47" s="306"/>
    </row>
    <row r="48" spans="1:10" s="52" customFormat="1" ht="15" customHeight="1" x14ac:dyDescent="0.25">
      <c r="A48" s="46">
        <v>1</v>
      </c>
      <c r="B48" s="47" t="s">
        <v>210</v>
      </c>
      <c r="C48" s="48" t="s">
        <v>211</v>
      </c>
      <c r="D48" s="61" t="s">
        <v>140</v>
      </c>
      <c r="E48" s="320" t="s">
        <v>151</v>
      </c>
      <c r="F48" s="50" t="s">
        <v>142</v>
      </c>
      <c r="G48" s="51">
        <v>3</v>
      </c>
      <c r="H48" s="51">
        <v>0</v>
      </c>
      <c r="I48" s="51">
        <f>SUM(G48:H48)</f>
        <v>3</v>
      </c>
      <c r="J48" s="51"/>
    </row>
    <row r="49" spans="1:63" s="52" customFormat="1" ht="15" customHeight="1" x14ac:dyDescent="0.25">
      <c r="A49" s="53"/>
      <c r="B49" s="54"/>
      <c r="C49" s="55" t="s">
        <v>212</v>
      </c>
      <c r="D49" s="57"/>
      <c r="E49" s="321"/>
      <c r="F49" s="58"/>
      <c r="G49" s="58"/>
      <c r="H49" s="58"/>
      <c r="I49" s="58"/>
      <c r="J49" s="58"/>
    </row>
    <row r="50" spans="1:63" s="52" customFormat="1" ht="15" customHeight="1" x14ac:dyDescent="0.25">
      <c r="A50" s="46">
        <v>2</v>
      </c>
      <c r="B50" s="47" t="s">
        <v>213</v>
      </c>
      <c r="C50" s="48" t="s">
        <v>214</v>
      </c>
      <c r="D50" s="61" t="s">
        <v>140</v>
      </c>
      <c r="E50" s="320" t="s">
        <v>190</v>
      </c>
      <c r="F50" s="50" t="s">
        <v>142</v>
      </c>
      <c r="G50" s="51">
        <v>3</v>
      </c>
      <c r="H50" s="51">
        <v>0</v>
      </c>
      <c r="I50" s="51">
        <f>SUM(G50:H50)</f>
        <v>3</v>
      </c>
      <c r="J50" s="51"/>
    </row>
    <row r="51" spans="1:63" s="52" customFormat="1" ht="15" customHeight="1" x14ac:dyDescent="0.25">
      <c r="A51" s="53"/>
      <c r="B51" s="54"/>
      <c r="C51" s="55" t="s">
        <v>215</v>
      </c>
      <c r="D51" s="57"/>
      <c r="E51" s="321"/>
      <c r="F51" s="58"/>
      <c r="G51" s="58"/>
      <c r="H51" s="58"/>
      <c r="I51" s="58"/>
      <c r="J51" s="58"/>
    </row>
    <row r="52" spans="1:63" s="90" customFormat="1" ht="15" customHeight="1" x14ac:dyDescent="0.25">
      <c r="A52" s="46">
        <v>3</v>
      </c>
      <c r="B52" s="79" t="s">
        <v>216</v>
      </c>
      <c r="C52" s="70" t="s">
        <v>217</v>
      </c>
      <c r="D52" s="61" t="s">
        <v>140</v>
      </c>
      <c r="E52" s="320" t="s">
        <v>154</v>
      </c>
      <c r="F52" s="50" t="s">
        <v>218</v>
      </c>
      <c r="G52" s="51">
        <v>2</v>
      </c>
      <c r="H52" s="51">
        <v>3</v>
      </c>
      <c r="I52" s="51">
        <f>SUM(G52:H52)</f>
        <v>5</v>
      </c>
      <c r="J52" s="51" t="s">
        <v>194</v>
      </c>
    </row>
    <row r="53" spans="1:63" s="90" customFormat="1" ht="15" customHeight="1" x14ac:dyDescent="0.25">
      <c r="A53" s="53"/>
      <c r="B53" s="80"/>
      <c r="C53" s="73" t="s">
        <v>219</v>
      </c>
      <c r="D53" s="57"/>
      <c r="E53" s="321"/>
      <c r="F53" s="58"/>
      <c r="G53" s="58"/>
      <c r="H53" s="58"/>
      <c r="I53" s="58"/>
      <c r="J53" s="58"/>
    </row>
    <row r="54" spans="1:63" s="90" customFormat="1" ht="15" customHeight="1" x14ac:dyDescent="0.25">
      <c r="A54" s="46">
        <v>4</v>
      </c>
      <c r="B54" s="79" t="s">
        <v>220</v>
      </c>
      <c r="C54" s="70" t="s">
        <v>221</v>
      </c>
      <c r="D54" s="61" t="s">
        <v>140</v>
      </c>
      <c r="E54" s="316" t="s">
        <v>162</v>
      </c>
      <c r="F54" s="50" t="s">
        <v>218</v>
      </c>
      <c r="G54" s="51">
        <v>2</v>
      </c>
      <c r="H54" s="51">
        <v>3</v>
      </c>
      <c r="I54" s="51">
        <f>SUM(G54:H54)</f>
        <v>5</v>
      </c>
      <c r="J54" s="51" t="s">
        <v>222</v>
      </c>
    </row>
    <row r="55" spans="1:63" s="90" customFormat="1" ht="15" customHeight="1" x14ac:dyDescent="0.25">
      <c r="A55" s="53"/>
      <c r="B55" s="80"/>
      <c r="C55" s="73" t="s">
        <v>223</v>
      </c>
      <c r="D55" s="57"/>
      <c r="E55" s="317"/>
      <c r="F55" s="58"/>
      <c r="G55" s="58"/>
      <c r="H55" s="58"/>
      <c r="I55" s="58"/>
      <c r="J55" s="58"/>
    </row>
    <row r="56" spans="1:63" s="90" customFormat="1" ht="15" customHeight="1" x14ac:dyDescent="0.25">
      <c r="A56" s="46">
        <v>5</v>
      </c>
      <c r="B56" s="91" t="s">
        <v>224</v>
      </c>
      <c r="C56" s="48" t="s">
        <v>225</v>
      </c>
      <c r="D56" s="50" t="s">
        <v>226</v>
      </c>
      <c r="E56" s="316" t="s">
        <v>227</v>
      </c>
      <c r="F56" s="50"/>
      <c r="G56" s="51"/>
      <c r="H56" s="51"/>
      <c r="I56" s="51"/>
      <c r="J56" s="51"/>
    </row>
    <row r="57" spans="1:63" s="90" customFormat="1" ht="15" customHeight="1" x14ac:dyDescent="0.25">
      <c r="A57" s="53"/>
      <c r="B57" s="92"/>
      <c r="C57" s="55"/>
      <c r="D57" s="57"/>
      <c r="E57" s="317"/>
      <c r="F57" s="58"/>
      <c r="G57" s="58"/>
      <c r="H57" s="58"/>
      <c r="I57" s="58"/>
      <c r="J57" s="58"/>
    </row>
    <row r="58" spans="1:63" s="90" customFormat="1" ht="15" customHeight="1" x14ac:dyDescent="0.25">
      <c r="A58" s="46">
        <v>6</v>
      </c>
      <c r="B58" s="91" t="s">
        <v>224</v>
      </c>
      <c r="C58" s="48" t="s">
        <v>228</v>
      </c>
      <c r="D58" s="50" t="s">
        <v>226</v>
      </c>
      <c r="E58" s="316" t="s">
        <v>227</v>
      </c>
      <c r="F58" s="51"/>
      <c r="G58" s="51"/>
      <c r="H58" s="51"/>
      <c r="I58" s="51"/>
      <c r="J58" s="51"/>
    </row>
    <row r="59" spans="1:63" s="90" customFormat="1" ht="15" customHeight="1" x14ac:dyDescent="0.25">
      <c r="A59" s="53"/>
      <c r="B59" s="92"/>
      <c r="C59" s="55"/>
      <c r="D59" s="57"/>
      <c r="E59" s="317"/>
      <c r="F59" s="58"/>
      <c r="G59" s="58"/>
      <c r="H59" s="58"/>
      <c r="I59" s="58"/>
      <c r="J59" s="58"/>
    </row>
    <row r="60" spans="1:63" s="94" customFormat="1" ht="15" customHeight="1" x14ac:dyDescent="0.25">
      <c r="A60" s="46">
        <v>7</v>
      </c>
      <c r="B60" s="91" t="s">
        <v>224</v>
      </c>
      <c r="C60" s="48" t="s">
        <v>229</v>
      </c>
      <c r="D60" s="50" t="s">
        <v>226</v>
      </c>
      <c r="E60" s="316" t="s">
        <v>227</v>
      </c>
      <c r="F60" s="51"/>
      <c r="G60" s="51"/>
      <c r="H60" s="51"/>
      <c r="I60" s="51"/>
      <c r="J60" s="51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3"/>
    </row>
    <row r="61" spans="1:63" s="68" customFormat="1" ht="15" customHeight="1" x14ac:dyDescent="0.25">
      <c r="A61" s="53"/>
      <c r="B61" s="55"/>
      <c r="C61" s="55"/>
      <c r="D61" s="57"/>
      <c r="E61" s="317"/>
      <c r="F61" s="58"/>
      <c r="G61" s="58"/>
      <c r="H61" s="58"/>
      <c r="I61" s="58"/>
      <c r="J61" s="58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0"/>
      <c r="BG61" s="90"/>
      <c r="BH61" s="90"/>
      <c r="BI61" s="90"/>
      <c r="BJ61" s="90"/>
      <c r="BK61" s="78"/>
    </row>
    <row r="62" spans="1:63" ht="15" customHeight="1" x14ac:dyDescent="0.25">
      <c r="A62" s="322" t="s">
        <v>137</v>
      </c>
      <c r="B62" s="323"/>
      <c r="C62" s="323"/>
      <c r="D62" s="323"/>
      <c r="E62" s="324"/>
      <c r="F62" s="45" t="s">
        <v>230</v>
      </c>
      <c r="G62" s="76">
        <f>SUM(G48:G61)</f>
        <v>10</v>
      </c>
      <c r="H62" s="76">
        <f>SUM(H48:H61)</f>
        <v>6</v>
      </c>
      <c r="I62" s="76">
        <f>SUM(I48:I61)</f>
        <v>16</v>
      </c>
      <c r="J62" s="76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</row>
    <row r="63" spans="1:63" ht="15" customHeight="1" x14ac:dyDescent="0.25">
      <c r="A63" s="77"/>
      <c r="B63" s="77"/>
      <c r="C63" s="77"/>
      <c r="D63" s="77"/>
      <c r="E63" s="77"/>
      <c r="F63" s="77"/>
      <c r="G63" s="77"/>
      <c r="H63" s="77"/>
      <c r="I63" s="77"/>
      <c r="J63" s="77"/>
    </row>
    <row r="64" spans="1:63" ht="15" customHeight="1" x14ac:dyDescent="0.25">
      <c r="A64" s="293" t="s">
        <v>63</v>
      </c>
      <c r="B64" s="293"/>
      <c r="C64" s="293"/>
      <c r="D64" s="293"/>
      <c r="E64" s="293"/>
      <c r="F64" s="293"/>
      <c r="G64" s="293"/>
      <c r="H64" s="293"/>
      <c r="I64" s="293"/>
      <c r="J64" s="293"/>
    </row>
    <row r="65" spans="1:10" ht="15" customHeight="1" x14ac:dyDescent="0.25">
      <c r="A65" s="305" t="s">
        <v>127</v>
      </c>
      <c r="B65" s="305" t="s">
        <v>52</v>
      </c>
      <c r="C65" s="85" t="s">
        <v>53</v>
      </c>
      <c r="D65" s="307" t="s">
        <v>128</v>
      </c>
      <c r="E65" s="307" t="s">
        <v>129</v>
      </c>
      <c r="F65" s="86" t="s">
        <v>130</v>
      </c>
      <c r="G65" s="306" t="s">
        <v>131</v>
      </c>
      <c r="H65" s="306"/>
      <c r="I65" s="306"/>
      <c r="J65" s="305" t="s">
        <v>132</v>
      </c>
    </row>
    <row r="66" spans="1:10" ht="15" customHeight="1" x14ac:dyDescent="0.25">
      <c r="A66" s="306"/>
      <c r="B66" s="306"/>
      <c r="C66" s="87" t="s">
        <v>133</v>
      </c>
      <c r="D66" s="306"/>
      <c r="E66" s="306"/>
      <c r="F66" s="88" t="s">
        <v>134</v>
      </c>
      <c r="G66" s="89" t="s">
        <v>135</v>
      </c>
      <c r="H66" s="89" t="s">
        <v>136</v>
      </c>
      <c r="I66" s="89" t="s">
        <v>137</v>
      </c>
      <c r="J66" s="306"/>
    </row>
    <row r="67" spans="1:10" ht="15" customHeight="1" x14ac:dyDescent="0.25">
      <c r="A67" s="46">
        <v>1</v>
      </c>
      <c r="B67" s="79" t="s">
        <v>231</v>
      </c>
      <c r="C67" s="70" t="s">
        <v>232</v>
      </c>
      <c r="D67" s="61" t="s">
        <v>140</v>
      </c>
      <c r="E67" s="318" t="s">
        <v>154</v>
      </c>
      <c r="F67" s="50" t="s">
        <v>142</v>
      </c>
      <c r="G67" s="51">
        <v>3</v>
      </c>
      <c r="H67" s="51">
        <v>0</v>
      </c>
      <c r="I67" s="51">
        <v>3</v>
      </c>
      <c r="J67" s="51" t="s">
        <v>164</v>
      </c>
    </row>
    <row r="68" spans="1:10" ht="15" customHeight="1" x14ac:dyDescent="0.25">
      <c r="A68" s="53"/>
      <c r="B68" s="80"/>
      <c r="C68" s="73" t="s">
        <v>233</v>
      </c>
      <c r="D68" s="57"/>
      <c r="E68" s="319"/>
      <c r="F68" s="58"/>
      <c r="G68" s="58"/>
      <c r="H68" s="58"/>
      <c r="I68" s="58"/>
      <c r="J68" s="58"/>
    </row>
    <row r="69" spans="1:10" ht="15" customHeight="1" x14ac:dyDescent="0.35">
      <c r="A69" s="95">
        <v>2</v>
      </c>
      <c r="B69" s="96" t="s">
        <v>234</v>
      </c>
      <c r="C69" s="97" t="s">
        <v>78</v>
      </c>
      <c r="D69" s="61" t="s">
        <v>140</v>
      </c>
      <c r="E69" s="314" t="s">
        <v>162</v>
      </c>
      <c r="F69" s="61" t="s">
        <v>218</v>
      </c>
      <c r="G69" s="62">
        <v>2</v>
      </c>
      <c r="H69" s="62">
        <v>3</v>
      </c>
      <c r="I69" s="62">
        <v>5</v>
      </c>
      <c r="J69" s="98" t="s">
        <v>155</v>
      </c>
    </row>
    <row r="70" spans="1:10" ht="15" customHeight="1" x14ac:dyDescent="0.35">
      <c r="A70" s="53"/>
      <c r="B70" s="96"/>
      <c r="C70" s="97" t="s">
        <v>235</v>
      </c>
      <c r="D70" s="99"/>
      <c r="E70" s="315"/>
      <c r="F70" s="67"/>
      <c r="G70" s="67"/>
      <c r="H70" s="67"/>
      <c r="I70" s="67"/>
      <c r="J70" s="67"/>
    </row>
    <row r="71" spans="1:10" ht="15" customHeight="1" x14ac:dyDescent="0.25">
      <c r="A71" s="46">
        <v>3</v>
      </c>
      <c r="B71" s="91" t="s">
        <v>224</v>
      </c>
      <c r="C71" s="48" t="s">
        <v>236</v>
      </c>
      <c r="D71" s="50" t="s">
        <v>226</v>
      </c>
      <c r="E71" s="314" t="s">
        <v>227</v>
      </c>
      <c r="F71" s="51"/>
      <c r="G71" s="51"/>
      <c r="H71" s="51"/>
      <c r="I71" s="51"/>
      <c r="J71" s="51"/>
    </row>
    <row r="72" spans="1:10" ht="15" customHeight="1" x14ac:dyDescent="0.25">
      <c r="A72" s="53"/>
      <c r="B72" s="68"/>
      <c r="C72" s="58"/>
      <c r="D72" s="53"/>
      <c r="E72" s="315"/>
      <c r="F72" s="58"/>
      <c r="G72" s="58"/>
      <c r="H72" s="58"/>
      <c r="I72" s="58"/>
      <c r="J72" s="58"/>
    </row>
    <row r="73" spans="1:10" ht="15" customHeight="1" x14ac:dyDescent="0.25">
      <c r="A73" s="46">
        <v>4</v>
      </c>
      <c r="B73" s="91" t="s">
        <v>224</v>
      </c>
      <c r="C73" s="48" t="s">
        <v>237</v>
      </c>
      <c r="D73" s="50" t="s">
        <v>226</v>
      </c>
      <c r="E73" s="314" t="s">
        <v>227</v>
      </c>
      <c r="F73" s="51"/>
      <c r="G73" s="51"/>
      <c r="H73" s="51"/>
      <c r="I73" s="51"/>
      <c r="J73" s="51"/>
    </row>
    <row r="74" spans="1:10" ht="15" customHeight="1" x14ac:dyDescent="0.25">
      <c r="A74" s="53"/>
      <c r="B74" s="68"/>
      <c r="C74" s="58"/>
      <c r="D74" s="53"/>
      <c r="E74" s="315"/>
      <c r="F74" s="58"/>
      <c r="G74" s="58"/>
      <c r="H74" s="58"/>
      <c r="I74" s="58"/>
      <c r="J74" s="58"/>
    </row>
    <row r="75" spans="1:10" ht="15" customHeight="1" x14ac:dyDescent="0.25">
      <c r="A75" s="46">
        <v>5</v>
      </c>
      <c r="B75" s="100" t="s">
        <v>224</v>
      </c>
      <c r="C75" s="101" t="s">
        <v>238</v>
      </c>
      <c r="D75" s="102" t="s">
        <v>226</v>
      </c>
      <c r="E75" s="314" t="s">
        <v>227</v>
      </c>
      <c r="F75" s="51"/>
      <c r="G75" s="51"/>
      <c r="H75" s="51"/>
      <c r="I75" s="51"/>
      <c r="J75" s="51"/>
    </row>
    <row r="76" spans="1:10" ht="15" customHeight="1" x14ac:dyDescent="0.25">
      <c r="A76" s="53"/>
      <c r="B76" s="101"/>
      <c r="C76" s="101"/>
      <c r="D76" s="103"/>
      <c r="E76" s="315"/>
      <c r="F76" s="58"/>
      <c r="G76" s="58"/>
      <c r="H76" s="58"/>
      <c r="I76" s="58"/>
      <c r="J76" s="58"/>
    </row>
    <row r="77" spans="1:10" ht="15" customHeight="1" x14ac:dyDescent="0.25">
      <c r="A77" s="46">
        <v>6</v>
      </c>
      <c r="B77" s="91" t="s">
        <v>224</v>
      </c>
      <c r="C77" s="48" t="s">
        <v>239</v>
      </c>
      <c r="D77" s="50" t="s">
        <v>226</v>
      </c>
      <c r="E77" s="316" t="s">
        <v>227</v>
      </c>
      <c r="F77" s="51"/>
      <c r="G77" s="51"/>
      <c r="H77" s="51"/>
      <c r="I77" s="51"/>
      <c r="J77" s="51"/>
    </row>
    <row r="78" spans="1:10" ht="15" customHeight="1" x14ac:dyDescent="0.25">
      <c r="A78" s="53"/>
      <c r="B78" s="92"/>
      <c r="C78" s="55"/>
      <c r="D78" s="57"/>
      <c r="E78" s="317"/>
      <c r="F78" s="58"/>
      <c r="G78" s="58"/>
      <c r="H78" s="58"/>
      <c r="I78" s="58"/>
      <c r="J78" s="58"/>
    </row>
    <row r="79" spans="1:10" ht="15" customHeight="1" x14ac:dyDescent="0.25">
      <c r="A79" s="290" t="s">
        <v>137</v>
      </c>
      <c r="B79" s="300"/>
      <c r="C79" s="300"/>
      <c r="D79" s="300"/>
      <c r="E79" s="301"/>
      <c r="F79" s="45" t="s">
        <v>240</v>
      </c>
      <c r="G79" s="76">
        <f>SUM(G65:G78)</f>
        <v>5</v>
      </c>
      <c r="H79" s="76">
        <f>SUM(H65:H78)</f>
        <v>3</v>
      </c>
      <c r="I79" s="76">
        <f>SUM(I65:I78)</f>
        <v>8</v>
      </c>
      <c r="J79" s="76"/>
    </row>
    <row r="80" spans="1:10" s="203" customFormat="1" ht="15" customHeight="1" x14ac:dyDescent="0.25">
      <c r="A80" s="297" t="s">
        <v>209</v>
      </c>
      <c r="B80" s="297"/>
      <c r="C80" s="297"/>
      <c r="D80" s="297"/>
      <c r="E80" s="297"/>
      <c r="F80" s="297"/>
      <c r="G80" s="297"/>
      <c r="H80" s="297"/>
      <c r="I80" s="297"/>
      <c r="J80" s="297"/>
    </row>
    <row r="81" spans="1:10" ht="15" customHeight="1" x14ac:dyDescent="0.25">
      <c r="A81" s="293" t="s">
        <v>51</v>
      </c>
      <c r="B81" s="293"/>
      <c r="C81" s="293"/>
      <c r="D81" s="293"/>
      <c r="E81" s="293"/>
      <c r="F81" s="293"/>
      <c r="G81" s="293"/>
      <c r="H81" s="293"/>
      <c r="I81" s="293"/>
      <c r="J81" s="293"/>
    </row>
    <row r="82" spans="1:10" ht="15" customHeight="1" x14ac:dyDescent="0.25">
      <c r="A82" s="307" t="s">
        <v>127</v>
      </c>
      <c r="B82" s="307" t="s">
        <v>52</v>
      </c>
      <c r="C82" s="85" t="s">
        <v>53</v>
      </c>
      <c r="D82" s="307" t="s">
        <v>128</v>
      </c>
      <c r="E82" s="307" t="s">
        <v>129</v>
      </c>
      <c r="F82" s="86" t="s">
        <v>130</v>
      </c>
      <c r="G82" s="311" t="s">
        <v>131</v>
      </c>
      <c r="H82" s="312"/>
      <c r="I82" s="313"/>
      <c r="J82" s="307" t="s">
        <v>132</v>
      </c>
    </row>
    <row r="83" spans="1:10" ht="15" customHeight="1" x14ac:dyDescent="0.25">
      <c r="A83" s="306"/>
      <c r="B83" s="306"/>
      <c r="C83" s="87" t="s">
        <v>133</v>
      </c>
      <c r="D83" s="306"/>
      <c r="E83" s="306"/>
      <c r="F83" s="88" t="s">
        <v>134</v>
      </c>
      <c r="G83" s="89" t="s">
        <v>135</v>
      </c>
      <c r="H83" s="89" t="s">
        <v>136</v>
      </c>
      <c r="I83" s="89" t="s">
        <v>137</v>
      </c>
      <c r="J83" s="306"/>
    </row>
    <row r="84" spans="1:10" s="110" customFormat="1" ht="19.5" customHeight="1" x14ac:dyDescent="0.25">
      <c r="A84" s="104">
        <v>1</v>
      </c>
      <c r="B84" s="105" t="s">
        <v>241</v>
      </c>
      <c r="C84" s="106" t="s">
        <v>242</v>
      </c>
      <c r="D84" s="107" t="s">
        <v>140</v>
      </c>
      <c r="E84" s="298" t="s">
        <v>154</v>
      </c>
      <c r="F84" s="107" t="s">
        <v>142</v>
      </c>
      <c r="G84" s="108">
        <v>3</v>
      </c>
      <c r="H84" s="108">
        <v>0</v>
      </c>
      <c r="I84" s="108">
        <v>3</v>
      </c>
      <c r="J84" s="109"/>
    </row>
    <row r="85" spans="1:10" s="110" customFormat="1" ht="15" customHeight="1" x14ac:dyDescent="0.25">
      <c r="A85" s="111"/>
      <c r="B85" s="112"/>
      <c r="C85" s="113" t="s">
        <v>243</v>
      </c>
      <c r="D85" s="114"/>
      <c r="E85" s="308"/>
      <c r="F85" s="115"/>
      <c r="G85" s="116"/>
      <c r="H85" s="116"/>
      <c r="I85" s="116"/>
      <c r="J85" s="115"/>
    </row>
    <row r="86" spans="1:10" s="110" customFormat="1" ht="15" customHeight="1" x14ac:dyDescent="0.25">
      <c r="A86" s="104">
        <v>2</v>
      </c>
      <c r="B86" s="117" t="s">
        <v>244</v>
      </c>
      <c r="C86" s="118" t="s">
        <v>245</v>
      </c>
      <c r="D86" s="119" t="s">
        <v>140</v>
      </c>
      <c r="E86" s="120" t="s">
        <v>162</v>
      </c>
      <c r="F86" s="121" t="s">
        <v>142</v>
      </c>
      <c r="G86" s="122">
        <v>3</v>
      </c>
      <c r="H86" s="122">
        <v>0</v>
      </c>
      <c r="I86" s="122">
        <v>3</v>
      </c>
      <c r="J86" s="104"/>
    </row>
    <row r="87" spans="1:10" s="110" customFormat="1" ht="15" customHeight="1" x14ac:dyDescent="0.25">
      <c r="A87" s="111"/>
      <c r="B87" s="123"/>
      <c r="C87" s="124" t="s">
        <v>246</v>
      </c>
      <c r="D87" s="125"/>
      <c r="E87" s="126"/>
      <c r="F87" s="127"/>
      <c r="G87" s="128"/>
      <c r="H87" s="128"/>
      <c r="I87" s="128"/>
      <c r="J87" s="127"/>
    </row>
    <row r="88" spans="1:10" s="110" customFormat="1" ht="15" customHeight="1" x14ac:dyDescent="0.25">
      <c r="A88" s="104">
        <v>3</v>
      </c>
      <c r="B88" s="129" t="s">
        <v>247</v>
      </c>
      <c r="C88" s="130" t="s">
        <v>248</v>
      </c>
      <c r="D88" s="107" t="s">
        <v>140</v>
      </c>
      <c r="E88" s="309" t="s">
        <v>162</v>
      </c>
      <c r="F88" s="121" t="s">
        <v>142</v>
      </c>
      <c r="G88" s="122">
        <v>3</v>
      </c>
      <c r="H88" s="122">
        <v>0</v>
      </c>
      <c r="I88" s="122">
        <v>3</v>
      </c>
      <c r="J88" s="131"/>
    </row>
    <row r="89" spans="1:10" s="110" customFormat="1" ht="15" customHeight="1" x14ac:dyDescent="0.25">
      <c r="A89" s="111"/>
      <c r="B89" s="132"/>
      <c r="C89" s="133" t="s">
        <v>249</v>
      </c>
      <c r="D89" s="114"/>
      <c r="E89" s="310"/>
      <c r="F89" s="127"/>
      <c r="G89" s="128"/>
      <c r="H89" s="128"/>
      <c r="I89" s="128"/>
      <c r="J89" s="127"/>
    </row>
    <row r="90" spans="1:10" s="110" customFormat="1" ht="15" customHeight="1" x14ac:dyDescent="0.25">
      <c r="A90" s="104">
        <v>4</v>
      </c>
      <c r="B90" s="134" t="s">
        <v>224</v>
      </c>
      <c r="C90" s="118" t="s">
        <v>250</v>
      </c>
      <c r="D90" s="121" t="s">
        <v>226</v>
      </c>
      <c r="E90" s="309" t="s">
        <v>227</v>
      </c>
      <c r="F90" s="131"/>
      <c r="G90" s="122"/>
      <c r="H90" s="122"/>
      <c r="I90" s="122"/>
      <c r="J90" s="131"/>
    </row>
    <row r="91" spans="1:10" s="110" customFormat="1" ht="15" customHeight="1" x14ac:dyDescent="0.25">
      <c r="A91" s="111"/>
      <c r="B91" s="135"/>
      <c r="C91" s="136"/>
      <c r="D91" s="125"/>
      <c r="E91" s="310"/>
      <c r="F91" s="127"/>
      <c r="G91" s="128"/>
      <c r="H91" s="128"/>
      <c r="I91" s="128"/>
      <c r="J91" s="127"/>
    </row>
    <row r="92" spans="1:10" s="110" customFormat="1" ht="15" customHeight="1" x14ac:dyDescent="0.25">
      <c r="A92" s="104">
        <v>5</v>
      </c>
      <c r="B92" s="134" t="s">
        <v>224</v>
      </c>
      <c r="C92" s="118" t="s">
        <v>251</v>
      </c>
      <c r="D92" s="121" t="s">
        <v>226</v>
      </c>
      <c r="E92" s="309" t="s">
        <v>227</v>
      </c>
      <c r="F92" s="131"/>
      <c r="G92" s="122"/>
      <c r="H92" s="122"/>
      <c r="I92" s="122"/>
      <c r="J92" s="131"/>
    </row>
    <row r="93" spans="1:10" s="110" customFormat="1" ht="15" customHeight="1" x14ac:dyDescent="0.25">
      <c r="A93" s="111"/>
      <c r="B93" s="135"/>
      <c r="C93" s="136"/>
      <c r="D93" s="125"/>
      <c r="E93" s="310"/>
      <c r="F93" s="127"/>
      <c r="G93" s="128"/>
      <c r="H93" s="128"/>
      <c r="I93" s="128"/>
      <c r="J93" s="127"/>
    </row>
    <row r="94" spans="1:10" s="110" customFormat="1" ht="15" customHeight="1" x14ac:dyDescent="0.25">
      <c r="A94" s="104">
        <v>6</v>
      </c>
      <c r="B94" s="134" t="s">
        <v>224</v>
      </c>
      <c r="C94" s="118" t="s">
        <v>252</v>
      </c>
      <c r="D94" s="121" t="s">
        <v>226</v>
      </c>
      <c r="E94" s="309" t="s">
        <v>227</v>
      </c>
      <c r="F94" s="131"/>
      <c r="G94" s="122"/>
      <c r="H94" s="122"/>
      <c r="I94" s="122"/>
      <c r="J94" s="131"/>
    </row>
    <row r="95" spans="1:10" s="110" customFormat="1" ht="15" customHeight="1" x14ac:dyDescent="0.25">
      <c r="A95" s="127"/>
      <c r="B95" s="137"/>
      <c r="C95" s="137"/>
      <c r="D95" s="125"/>
      <c r="E95" s="310"/>
      <c r="F95" s="127"/>
      <c r="G95" s="128"/>
      <c r="H95" s="128"/>
      <c r="I95" s="128"/>
      <c r="J95" s="127"/>
    </row>
    <row r="96" spans="1:10" ht="15" customHeight="1" x14ac:dyDescent="0.25">
      <c r="A96" s="290" t="s">
        <v>137</v>
      </c>
      <c r="B96" s="300"/>
      <c r="C96" s="300"/>
      <c r="D96" s="300"/>
      <c r="E96" s="301"/>
      <c r="F96" s="45" t="s">
        <v>240</v>
      </c>
      <c r="G96" s="138">
        <f>SUM(G82:G95)</f>
        <v>9</v>
      </c>
      <c r="H96" s="138">
        <f>SUM(H82:H95)</f>
        <v>0</v>
      </c>
      <c r="I96" s="138">
        <f>SUM(I82:I95)</f>
        <v>9</v>
      </c>
      <c r="J96" s="139"/>
    </row>
    <row r="97" spans="1:11" ht="15" customHeight="1" x14ac:dyDescent="0.25">
      <c r="A97" s="77"/>
      <c r="B97" s="77"/>
      <c r="C97" s="77"/>
      <c r="D97" s="77"/>
      <c r="E97" s="77"/>
      <c r="F97" s="77"/>
      <c r="G97" s="77"/>
      <c r="H97" s="77"/>
      <c r="I97" s="77"/>
      <c r="J97" s="77"/>
    </row>
    <row r="98" spans="1:11" ht="15" customHeight="1" x14ac:dyDescent="0.25">
      <c r="A98" s="293" t="s">
        <v>63</v>
      </c>
      <c r="B98" s="293"/>
      <c r="C98" s="293"/>
      <c r="D98" s="293"/>
      <c r="E98" s="293"/>
      <c r="F98" s="293"/>
      <c r="G98" s="293"/>
      <c r="H98" s="293"/>
      <c r="I98" s="293"/>
      <c r="J98" s="293"/>
    </row>
    <row r="99" spans="1:11" ht="15" customHeight="1" x14ac:dyDescent="0.25">
      <c r="A99" s="305" t="s">
        <v>127</v>
      </c>
      <c r="B99" s="305" t="s">
        <v>52</v>
      </c>
      <c r="C99" s="85" t="s">
        <v>53</v>
      </c>
      <c r="D99" s="307" t="s">
        <v>128</v>
      </c>
      <c r="E99" s="307" t="s">
        <v>129</v>
      </c>
      <c r="F99" s="86" t="s">
        <v>130</v>
      </c>
      <c r="G99" s="306" t="s">
        <v>131</v>
      </c>
      <c r="H99" s="306"/>
      <c r="I99" s="306"/>
      <c r="J99" s="305" t="s">
        <v>132</v>
      </c>
    </row>
    <row r="100" spans="1:11" ht="15" customHeight="1" x14ac:dyDescent="0.25">
      <c r="A100" s="306"/>
      <c r="B100" s="306"/>
      <c r="C100" s="87" t="s">
        <v>133</v>
      </c>
      <c r="D100" s="306"/>
      <c r="E100" s="306"/>
      <c r="F100" s="140" t="s">
        <v>134</v>
      </c>
      <c r="G100" s="141" t="s">
        <v>135</v>
      </c>
      <c r="H100" s="141" t="s">
        <v>136</v>
      </c>
      <c r="I100" s="141" t="s">
        <v>137</v>
      </c>
      <c r="J100" s="306"/>
    </row>
    <row r="101" spans="1:11" ht="36" customHeight="1" x14ac:dyDescent="0.4">
      <c r="A101" s="104">
        <v>1</v>
      </c>
      <c r="B101" s="142" t="s">
        <v>253</v>
      </c>
      <c r="C101" s="143" t="s">
        <v>254</v>
      </c>
      <c r="D101" s="302" t="s">
        <v>140</v>
      </c>
      <c r="E101" s="298" t="s">
        <v>154</v>
      </c>
      <c r="F101" s="121" t="s">
        <v>142</v>
      </c>
      <c r="G101" s="131">
        <v>3</v>
      </c>
      <c r="H101" s="131">
        <v>0</v>
      </c>
      <c r="I101" s="131">
        <v>3</v>
      </c>
      <c r="J101" s="51"/>
      <c r="K101" s="144"/>
    </row>
    <row r="102" spans="1:11" ht="33" customHeight="1" x14ac:dyDescent="0.4">
      <c r="A102" s="53"/>
      <c r="B102" s="145"/>
      <c r="C102" s="133" t="s">
        <v>255</v>
      </c>
      <c r="D102" s="303"/>
      <c r="E102" s="299"/>
      <c r="F102" s="58"/>
      <c r="G102" s="58"/>
      <c r="H102" s="58"/>
      <c r="I102" s="58"/>
      <c r="J102" s="58"/>
      <c r="K102" s="144"/>
    </row>
    <row r="103" spans="1:11" ht="15" customHeight="1" x14ac:dyDescent="0.4">
      <c r="A103" s="95">
        <v>2</v>
      </c>
      <c r="B103" s="117" t="s">
        <v>256</v>
      </c>
      <c r="C103" s="130" t="s">
        <v>257</v>
      </c>
      <c r="D103" s="119" t="s">
        <v>140</v>
      </c>
      <c r="E103" s="304" t="s">
        <v>162</v>
      </c>
      <c r="F103" s="50" t="s">
        <v>142</v>
      </c>
      <c r="G103" s="51">
        <v>3</v>
      </c>
      <c r="H103" s="51">
        <v>0</v>
      </c>
      <c r="I103" s="51">
        <v>3</v>
      </c>
      <c r="J103" s="51"/>
      <c r="K103" s="144"/>
    </row>
    <row r="104" spans="1:11" ht="15" customHeight="1" x14ac:dyDescent="0.4">
      <c r="A104" s="53"/>
      <c r="B104" s="124"/>
      <c r="C104" s="133" t="s">
        <v>258</v>
      </c>
      <c r="D104" s="119"/>
      <c r="E104" s="280"/>
      <c r="F104" s="58"/>
      <c r="G104" s="58"/>
      <c r="H104" s="58"/>
      <c r="I104" s="58"/>
      <c r="J104" s="58"/>
      <c r="K104" s="144"/>
    </row>
    <row r="105" spans="1:11" ht="15" customHeight="1" x14ac:dyDescent="0.4">
      <c r="A105" s="46">
        <v>3</v>
      </c>
      <c r="B105" s="146" t="s">
        <v>224</v>
      </c>
      <c r="C105" s="70" t="s">
        <v>259</v>
      </c>
      <c r="D105" s="50" t="s">
        <v>226</v>
      </c>
      <c r="E105" s="279" t="s">
        <v>227</v>
      </c>
      <c r="F105" s="51"/>
      <c r="G105" s="51"/>
      <c r="H105" s="51"/>
      <c r="I105" s="51"/>
      <c r="J105" s="51"/>
      <c r="K105" s="144"/>
    </row>
    <row r="106" spans="1:11" ht="15" customHeight="1" x14ac:dyDescent="0.4">
      <c r="A106" s="53"/>
      <c r="B106" s="82"/>
      <c r="C106" s="73"/>
      <c r="D106" s="57"/>
      <c r="E106" s="280"/>
      <c r="F106" s="58"/>
      <c r="G106" s="58"/>
      <c r="H106" s="58"/>
      <c r="I106" s="58"/>
      <c r="J106" s="58"/>
      <c r="K106" s="144"/>
    </row>
    <row r="107" spans="1:11" ht="15" customHeight="1" x14ac:dyDescent="0.4">
      <c r="A107" s="46">
        <v>4</v>
      </c>
      <c r="B107" s="146" t="s">
        <v>224</v>
      </c>
      <c r="C107" s="70" t="s">
        <v>260</v>
      </c>
      <c r="D107" s="50" t="s">
        <v>226</v>
      </c>
      <c r="E107" s="279" t="s">
        <v>227</v>
      </c>
      <c r="F107" s="51"/>
      <c r="G107" s="51"/>
      <c r="H107" s="51"/>
      <c r="I107" s="51"/>
      <c r="J107" s="51"/>
      <c r="K107" s="147"/>
    </row>
    <row r="108" spans="1:11" ht="15" customHeight="1" x14ac:dyDescent="0.4">
      <c r="A108" s="53"/>
      <c r="B108" s="82"/>
      <c r="C108" s="73"/>
      <c r="D108" s="57"/>
      <c r="E108" s="280"/>
      <c r="F108" s="58"/>
      <c r="G108" s="58"/>
      <c r="H108" s="58"/>
      <c r="I108" s="58"/>
      <c r="J108" s="58"/>
      <c r="K108" s="144"/>
    </row>
    <row r="109" spans="1:11" ht="15" customHeight="1" x14ac:dyDescent="0.4">
      <c r="A109" s="46">
        <v>5</v>
      </c>
      <c r="B109" s="146" t="s">
        <v>224</v>
      </c>
      <c r="C109" s="70" t="s">
        <v>261</v>
      </c>
      <c r="D109" s="50" t="s">
        <v>226</v>
      </c>
      <c r="E109" s="279" t="s">
        <v>227</v>
      </c>
      <c r="F109" s="51"/>
      <c r="G109" s="51"/>
      <c r="H109" s="51"/>
      <c r="I109" s="51"/>
      <c r="J109" s="51"/>
      <c r="K109" s="144"/>
    </row>
    <row r="110" spans="1:11" ht="15" customHeight="1" x14ac:dyDescent="0.4">
      <c r="A110" s="53"/>
      <c r="B110" s="82"/>
      <c r="C110" s="73"/>
      <c r="D110" s="57"/>
      <c r="E110" s="280"/>
      <c r="F110" s="58"/>
      <c r="G110" s="58"/>
      <c r="H110" s="58"/>
      <c r="I110" s="58"/>
      <c r="J110" s="58"/>
      <c r="K110" s="144"/>
    </row>
    <row r="111" spans="1:11" ht="15" customHeight="1" x14ac:dyDescent="0.25">
      <c r="A111" s="290" t="s">
        <v>137</v>
      </c>
      <c r="B111" s="300"/>
      <c r="C111" s="300"/>
      <c r="D111" s="300"/>
      <c r="E111" s="301"/>
      <c r="F111" s="45" t="s">
        <v>262</v>
      </c>
      <c r="G111" s="138">
        <f>SUM(G97:G110)</f>
        <v>6</v>
      </c>
      <c r="H111" s="138">
        <f>SUM(H97:H110)</f>
        <v>0</v>
      </c>
      <c r="I111" s="138">
        <f>SUM(I97:I110)</f>
        <v>6</v>
      </c>
      <c r="J111" s="76"/>
    </row>
    <row r="113" spans="1:10" ht="15" customHeight="1" x14ac:dyDescent="0.25">
      <c r="A113" s="293" t="s">
        <v>108</v>
      </c>
      <c r="B113" s="293"/>
      <c r="C113" s="293"/>
      <c r="D113" s="293"/>
      <c r="E113" s="293"/>
      <c r="F113" s="293"/>
      <c r="G113" s="293"/>
      <c r="H113" s="293"/>
      <c r="I113" s="293"/>
      <c r="J113" s="293"/>
    </row>
    <row r="114" spans="1:10" ht="15" customHeight="1" x14ac:dyDescent="0.25">
      <c r="A114" s="305" t="s">
        <v>127</v>
      </c>
      <c r="B114" s="305" t="s">
        <v>52</v>
      </c>
      <c r="C114" s="85" t="s">
        <v>53</v>
      </c>
      <c r="D114" s="307" t="s">
        <v>128</v>
      </c>
      <c r="E114" s="307" t="s">
        <v>129</v>
      </c>
      <c r="F114" s="86" t="s">
        <v>130</v>
      </c>
      <c r="G114" s="306" t="s">
        <v>131</v>
      </c>
      <c r="H114" s="306"/>
      <c r="I114" s="306"/>
      <c r="J114" s="305" t="s">
        <v>132</v>
      </c>
    </row>
    <row r="115" spans="1:10" ht="15" customHeight="1" x14ac:dyDescent="0.25">
      <c r="A115" s="306"/>
      <c r="B115" s="306"/>
      <c r="C115" s="87" t="s">
        <v>133</v>
      </c>
      <c r="D115" s="306"/>
      <c r="E115" s="306"/>
      <c r="F115" s="140" t="s">
        <v>134</v>
      </c>
      <c r="G115" s="141" t="s">
        <v>135</v>
      </c>
      <c r="H115" s="141" t="s">
        <v>136</v>
      </c>
      <c r="I115" s="141" t="s">
        <v>137</v>
      </c>
      <c r="J115" s="306"/>
    </row>
    <row r="116" spans="1:10" ht="15" customHeight="1" x14ac:dyDescent="0.25">
      <c r="A116" s="104">
        <v>1</v>
      </c>
      <c r="B116" s="148" t="s">
        <v>263</v>
      </c>
      <c r="C116" s="48" t="s">
        <v>264</v>
      </c>
      <c r="D116" s="149" t="s">
        <v>265</v>
      </c>
      <c r="E116" s="298" t="s">
        <v>266</v>
      </c>
      <c r="F116" s="121" t="s">
        <v>267</v>
      </c>
      <c r="G116" s="131">
        <v>0</v>
      </c>
      <c r="H116" s="131">
        <v>40</v>
      </c>
      <c r="I116" s="131">
        <v>40</v>
      </c>
      <c r="J116" s="51"/>
    </row>
    <row r="117" spans="1:10" ht="15" customHeight="1" x14ac:dyDescent="0.35">
      <c r="A117" s="53"/>
      <c r="B117" s="150"/>
      <c r="C117" s="151" t="s">
        <v>268</v>
      </c>
      <c r="D117" s="152"/>
      <c r="E117" s="299"/>
      <c r="F117" s="58"/>
      <c r="G117" s="58"/>
      <c r="H117" s="58"/>
      <c r="I117" s="58"/>
      <c r="J117" s="58"/>
    </row>
    <row r="118" spans="1:10" ht="15" customHeight="1" x14ac:dyDescent="0.25">
      <c r="A118" s="290" t="s">
        <v>137</v>
      </c>
      <c r="B118" s="300"/>
      <c r="C118" s="300"/>
      <c r="D118" s="300"/>
      <c r="E118" s="301"/>
      <c r="F118" s="45" t="s">
        <v>267</v>
      </c>
      <c r="G118" s="138">
        <v>0</v>
      </c>
      <c r="H118" s="138">
        <f>SUM(H104:H117)</f>
        <v>40</v>
      </c>
      <c r="I118" s="138">
        <v>40</v>
      </c>
      <c r="J118" s="139"/>
    </row>
    <row r="119" spans="1:10" ht="15" customHeight="1" x14ac:dyDescent="0.25">
      <c r="A119" s="297" t="s">
        <v>269</v>
      </c>
      <c r="B119" s="297"/>
      <c r="C119" s="297"/>
      <c r="D119" s="297"/>
      <c r="E119" s="297"/>
      <c r="F119" s="297"/>
      <c r="G119" s="297"/>
      <c r="H119" s="297"/>
      <c r="I119" s="297"/>
      <c r="J119" s="297"/>
    </row>
    <row r="120" spans="1:10" ht="15" customHeight="1" x14ac:dyDescent="0.25">
      <c r="A120" s="293" t="s">
        <v>51</v>
      </c>
      <c r="B120" s="293"/>
      <c r="C120" s="293"/>
      <c r="D120" s="293"/>
      <c r="E120" s="293"/>
      <c r="F120" s="293"/>
      <c r="G120" s="293"/>
      <c r="H120" s="293"/>
      <c r="I120" s="293"/>
      <c r="J120" s="293"/>
    </row>
    <row r="121" spans="1:10" ht="15" customHeight="1" x14ac:dyDescent="0.25">
      <c r="A121" s="296" t="s">
        <v>127</v>
      </c>
      <c r="B121" s="296" t="s">
        <v>52</v>
      </c>
      <c r="C121" s="46" t="s">
        <v>53</v>
      </c>
      <c r="D121" s="296" t="s">
        <v>128</v>
      </c>
      <c r="E121" s="296" t="s">
        <v>129</v>
      </c>
      <c r="F121" s="153" t="s">
        <v>130</v>
      </c>
      <c r="G121" s="281" t="s">
        <v>131</v>
      </c>
      <c r="H121" s="282"/>
      <c r="I121" s="283"/>
      <c r="J121" s="296" t="s">
        <v>132</v>
      </c>
    </row>
    <row r="122" spans="1:10" ht="15" customHeight="1" x14ac:dyDescent="0.25">
      <c r="A122" s="295"/>
      <c r="B122" s="295"/>
      <c r="C122" s="53" t="s">
        <v>133</v>
      </c>
      <c r="D122" s="295"/>
      <c r="E122" s="295"/>
      <c r="F122" s="154" t="s">
        <v>134</v>
      </c>
      <c r="G122" s="155" t="s">
        <v>135</v>
      </c>
      <c r="H122" s="155" t="s">
        <v>136</v>
      </c>
      <c r="I122" s="155" t="s">
        <v>137</v>
      </c>
      <c r="J122" s="295"/>
    </row>
    <row r="123" spans="1:10" ht="15" customHeight="1" x14ac:dyDescent="0.35">
      <c r="A123" s="46">
        <v>1</v>
      </c>
      <c r="B123" s="156" t="s">
        <v>270</v>
      </c>
      <c r="C123" s="157" t="s">
        <v>271</v>
      </c>
      <c r="D123" s="50" t="s">
        <v>140</v>
      </c>
      <c r="E123" s="288" t="s">
        <v>162</v>
      </c>
      <c r="F123" s="50" t="s">
        <v>142</v>
      </c>
      <c r="G123" s="51">
        <v>3</v>
      </c>
      <c r="H123" s="51">
        <v>0</v>
      </c>
      <c r="I123" s="51">
        <v>3</v>
      </c>
      <c r="J123" s="51"/>
    </row>
    <row r="124" spans="1:10" ht="15" customHeight="1" x14ac:dyDescent="0.35">
      <c r="A124" s="53"/>
      <c r="B124" s="158"/>
      <c r="C124" s="159" t="s">
        <v>272</v>
      </c>
      <c r="D124" s="102"/>
      <c r="E124" s="289"/>
      <c r="F124" s="58"/>
      <c r="G124" s="58"/>
      <c r="H124" s="58"/>
      <c r="I124" s="58"/>
      <c r="J124" s="58"/>
    </row>
    <row r="125" spans="1:10" ht="15" customHeight="1" x14ac:dyDescent="0.35">
      <c r="A125" s="46">
        <v>2</v>
      </c>
      <c r="B125" s="156" t="s">
        <v>273</v>
      </c>
      <c r="C125" s="157" t="s">
        <v>274</v>
      </c>
      <c r="D125" s="50" t="s">
        <v>140</v>
      </c>
      <c r="E125" s="288" t="s">
        <v>162</v>
      </c>
      <c r="F125" s="50" t="s">
        <v>142</v>
      </c>
      <c r="G125" s="51">
        <v>3</v>
      </c>
      <c r="H125" s="51">
        <v>0</v>
      </c>
      <c r="I125" s="51">
        <v>3</v>
      </c>
      <c r="J125" s="51"/>
    </row>
    <row r="126" spans="1:10" ht="15" customHeight="1" x14ac:dyDescent="0.35">
      <c r="A126" s="53"/>
      <c r="B126" s="160"/>
      <c r="C126" s="161" t="s">
        <v>275</v>
      </c>
      <c r="D126" s="57"/>
      <c r="E126" s="289"/>
      <c r="F126" s="58"/>
      <c r="G126" s="58"/>
      <c r="H126" s="58"/>
      <c r="I126" s="58"/>
      <c r="J126" s="58"/>
    </row>
    <row r="127" spans="1:10" ht="15" customHeight="1" x14ac:dyDescent="0.35">
      <c r="A127" s="46">
        <v>3</v>
      </c>
      <c r="B127" s="162" t="s">
        <v>276</v>
      </c>
      <c r="C127" s="159" t="s">
        <v>277</v>
      </c>
      <c r="D127" s="102" t="s">
        <v>140</v>
      </c>
      <c r="E127" s="288" t="s">
        <v>162</v>
      </c>
      <c r="F127" s="50" t="s">
        <v>278</v>
      </c>
      <c r="G127" s="51">
        <v>1</v>
      </c>
      <c r="H127" s="51">
        <v>0</v>
      </c>
      <c r="I127" s="51">
        <v>1</v>
      </c>
      <c r="J127" s="51"/>
    </row>
    <row r="128" spans="1:10" ht="15" customHeight="1" x14ac:dyDescent="0.35">
      <c r="A128" s="53"/>
      <c r="B128" s="163"/>
      <c r="C128" s="161" t="s">
        <v>279</v>
      </c>
      <c r="D128" s="57"/>
      <c r="E128" s="289"/>
      <c r="F128" s="58"/>
      <c r="G128" s="58"/>
      <c r="H128" s="58"/>
      <c r="I128" s="58"/>
      <c r="J128" s="58"/>
    </row>
    <row r="129" spans="1:10" ht="15" customHeight="1" x14ac:dyDescent="0.25">
      <c r="A129" s="46">
        <v>4</v>
      </c>
      <c r="B129" s="91" t="s">
        <v>224</v>
      </c>
      <c r="C129" s="48" t="s">
        <v>280</v>
      </c>
      <c r="D129" s="50" t="s">
        <v>281</v>
      </c>
      <c r="E129" s="94"/>
      <c r="F129" s="51"/>
      <c r="G129" s="51"/>
      <c r="H129" s="51"/>
      <c r="I129" s="51"/>
      <c r="J129" s="51"/>
    </row>
    <row r="130" spans="1:10" ht="15" customHeight="1" x14ac:dyDescent="0.25">
      <c r="A130" s="58"/>
      <c r="B130" s="73"/>
      <c r="C130" s="73"/>
      <c r="D130" s="57"/>
      <c r="E130" s="68"/>
      <c r="F130" s="58"/>
      <c r="G130" s="58"/>
      <c r="H130" s="58"/>
      <c r="I130" s="58"/>
      <c r="J130" s="58"/>
    </row>
    <row r="131" spans="1:10" ht="15" customHeight="1" x14ac:dyDescent="0.25">
      <c r="A131" s="139"/>
      <c r="B131" s="164"/>
      <c r="C131" s="164"/>
      <c r="D131" s="165"/>
      <c r="E131" s="139"/>
      <c r="F131" s="139"/>
      <c r="G131" s="139"/>
      <c r="H131" s="139"/>
      <c r="I131" s="139"/>
      <c r="J131" s="139"/>
    </row>
    <row r="132" spans="1:10" ht="15" customHeight="1" x14ac:dyDescent="0.25">
      <c r="A132" s="139"/>
      <c r="B132" s="164"/>
      <c r="C132" s="164"/>
      <c r="D132" s="165"/>
      <c r="E132" s="139"/>
      <c r="F132" s="139"/>
      <c r="G132" s="139"/>
      <c r="H132" s="139"/>
      <c r="I132" s="139"/>
      <c r="J132" s="139"/>
    </row>
    <row r="133" spans="1:10" s="77" customFormat="1" ht="15" customHeight="1" x14ac:dyDescent="0.25">
      <c r="A133" s="290" t="s">
        <v>137</v>
      </c>
      <c r="B133" s="291"/>
      <c r="C133" s="291"/>
      <c r="D133" s="291"/>
      <c r="E133" s="292"/>
      <c r="F133" s="45" t="s">
        <v>282</v>
      </c>
      <c r="G133" s="166">
        <v>6</v>
      </c>
      <c r="H133" s="166">
        <v>0</v>
      </c>
      <c r="I133" s="166">
        <v>6</v>
      </c>
      <c r="J133" s="139"/>
    </row>
    <row r="134" spans="1:10" s="77" customFormat="1" ht="15" customHeight="1" x14ac:dyDescent="0.25"/>
    <row r="135" spans="1:10" s="77" customFormat="1" ht="15" customHeight="1" x14ac:dyDescent="0.25">
      <c r="A135" s="293" t="s">
        <v>63</v>
      </c>
      <c r="B135" s="293"/>
      <c r="C135" s="293"/>
      <c r="D135" s="293"/>
      <c r="E135" s="293"/>
      <c r="F135" s="293"/>
      <c r="G135" s="293"/>
      <c r="H135" s="293"/>
      <c r="I135" s="293"/>
      <c r="J135" s="293"/>
    </row>
    <row r="136" spans="1:10" s="77" customFormat="1" ht="15" customHeight="1" x14ac:dyDescent="0.25">
      <c r="A136" s="294" t="s">
        <v>127</v>
      </c>
      <c r="B136" s="294" t="s">
        <v>52</v>
      </c>
      <c r="C136" s="46" t="s">
        <v>53</v>
      </c>
      <c r="D136" s="296" t="s">
        <v>128</v>
      </c>
      <c r="E136" s="296" t="s">
        <v>129</v>
      </c>
      <c r="F136" s="153" t="s">
        <v>130</v>
      </c>
      <c r="G136" s="295" t="s">
        <v>131</v>
      </c>
      <c r="H136" s="295"/>
      <c r="I136" s="295"/>
      <c r="J136" s="294" t="s">
        <v>132</v>
      </c>
    </row>
    <row r="137" spans="1:10" s="77" customFormat="1" ht="15" customHeight="1" x14ac:dyDescent="0.25">
      <c r="A137" s="295"/>
      <c r="B137" s="295"/>
      <c r="C137" s="53" t="s">
        <v>133</v>
      </c>
      <c r="D137" s="295"/>
      <c r="E137" s="295"/>
      <c r="F137" s="154" t="s">
        <v>134</v>
      </c>
      <c r="G137" s="155" t="s">
        <v>135</v>
      </c>
      <c r="H137" s="155" t="s">
        <v>136</v>
      </c>
      <c r="I137" s="155" t="s">
        <v>137</v>
      </c>
      <c r="J137" s="295"/>
    </row>
    <row r="138" spans="1:10" s="77" customFormat="1" ht="15" customHeight="1" x14ac:dyDescent="0.25">
      <c r="A138" s="46">
        <v>1</v>
      </c>
      <c r="B138" s="167" t="s">
        <v>283</v>
      </c>
      <c r="C138" s="130" t="s">
        <v>284</v>
      </c>
      <c r="D138" s="168" t="s">
        <v>140</v>
      </c>
      <c r="E138" s="277" t="s">
        <v>154</v>
      </c>
      <c r="F138" s="50" t="s">
        <v>183</v>
      </c>
      <c r="G138" s="51">
        <v>0</v>
      </c>
      <c r="H138" s="51">
        <v>3</v>
      </c>
      <c r="I138" s="51">
        <v>3</v>
      </c>
      <c r="J138" s="51"/>
    </row>
    <row r="139" spans="1:10" s="77" customFormat="1" ht="15" customHeight="1" x14ac:dyDescent="0.25">
      <c r="A139" s="95"/>
      <c r="B139" s="169"/>
      <c r="C139" s="133" t="s">
        <v>285</v>
      </c>
      <c r="D139" s="170"/>
      <c r="E139" s="278"/>
      <c r="F139" s="58"/>
      <c r="G139" s="58"/>
      <c r="H139" s="58"/>
      <c r="I139" s="58"/>
      <c r="J139" s="58"/>
    </row>
    <row r="140" spans="1:10" s="77" customFormat="1" ht="15" customHeight="1" x14ac:dyDescent="0.35">
      <c r="A140" s="121">
        <v>2</v>
      </c>
      <c r="B140" s="167" t="s">
        <v>286</v>
      </c>
      <c r="C140" s="157" t="s">
        <v>287</v>
      </c>
      <c r="D140" s="61" t="s">
        <v>140</v>
      </c>
      <c r="E140" s="279" t="s">
        <v>162</v>
      </c>
      <c r="F140" s="50" t="s">
        <v>288</v>
      </c>
      <c r="G140" s="51">
        <v>1</v>
      </c>
      <c r="H140" s="51">
        <v>6</v>
      </c>
      <c r="I140" s="51">
        <v>7</v>
      </c>
      <c r="J140" s="51"/>
    </row>
    <row r="141" spans="1:10" ht="15" customHeight="1" x14ac:dyDescent="0.35">
      <c r="A141" s="125"/>
      <c r="B141" s="171"/>
      <c r="C141" s="161" t="s">
        <v>289</v>
      </c>
      <c r="D141" s="66"/>
      <c r="E141" s="280"/>
      <c r="F141" s="58"/>
      <c r="G141" s="58"/>
      <c r="H141" s="58"/>
      <c r="I141" s="58"/>
      <c r="J141" s="58"/>
    </row>
    <row r="142" spans="1:10" ht="15" customHeight="1" x14ac:dyDescent="0.25">
      <c r="A142" s="46">
        <v>3</v>
      </c>
      <c r="B142" s="91" t="s">
        <v>224</v>
      </c>
      <c r="C142" s="48" t="s">
        <v>290</v>
      </c>
      <c r="D142" s="50" t="s">
        <v>226</v>
      </c>
      <c r="E142" s="279" t="s">
        <v>227</v>
      </c>
      <c r="F142" s="51"/>
      <c r="G142" s="51"/>
      <c r="H142" s="51"/>
      <c r="I142" s="51"/>
      <c r="J142" s="51"/>
    </row>
    <row r="143" spans="1:10" ht="15" customHeight="1" x14ac:dyDescent="0.25">
      <c r="A143" s="53"/>
      <c r="B143" s="92"/>
      <c r="C143" s="55"/>
      <c r="D143" s="57"/>
      <c r="E143" s="280"/>
      <c r="F143" s="58"/>
      <c r="G143" s="58"/>
      <c r="H143" s="58"/>
      <c r="I143" s="58"/>
      <c r="J143" s="58"/>
    </row>
    <row r="144" spans="1:10" ht="15" customHeight="1" x14ac:dyDescent="0.25">
      <c r="A144" s="46">
        <v>4</v>
      </c>
      <c r="B144" s="91" t="s">
        <v>224</v>
      </c>
      <c r="C144" s="48" t="s">
        <v>291</v>
      </c>
      <c r="D144" s="50" t="s">
        <v>281</v>
      </c>
      <c r="E144" s="94"/>
      <c r="F144" s="51"/>
      <c r="G144" s="51"/>
      <c r="H144" s="51"/>
      <c r="I144" s="51"/>
      <c r="J144" s="51"/>
    </row>
    <row r="145" spans="1:10" ht="15" customHeight="1" x14ac:dyDescent="0.25">
      <c r="A145" s="53"/>
      <c r="B145" s="55"/>
      <c r="C145" s="55"/>
      <c r="D145" s="172"/>
      <c r="E145" s="58"/>
      <c r="F145" s="58"/>
      <c r="G145" s="58"/>
      <c r="H145" s="58"/>
      <c r="I145" s="58"/>
      <c r="J145" s="58"/>
    </row>
    <row r="146" spans="1:10" ht="15" customHeight="1" x14ac:dyDescent="0.25">
      <c r="A146" s="139"/>
      <c r="B146" s="139"/>
      <c r="C146" s="139"/>
      <c r="D146" s="139"/>
      <c r="E146" s="139"/>
      <c r="F146" s="139"/>
      <c r="G146" s="139"/>
      <c r="H146" s="139"/>
      <c r="I146" s="139"/>
      <c r="J146" s="139"/>
    </row>
    <row r="147" spans="1:10" ht="15" customHeight="1" x14ac:dyDescent="0.25">
      <c r="A147" s="139"/>
      <c r="B147" s="139"/>
      <c r="C147" s="139"/>
      <c r="D147" s="139"/>
      <c r="E147" s="139"/>
      <c r="F147" s="139"/>
      <c r="G147" s="139"/>
      <c r="H147" s="139"/>
      <c r="I147" s="139"/>
      <c r="J147" s="139"/>
    </row>
    <row r="148" spans="1:10" ht="15" customHeight="1" x14ac:dyDescent="0.25">
      <c r="A148" s="281" t="s">
        <v>137</v>
      </c>
      <c r="B148" s="282"/>
      <c r="C148" s="282"/>
      <c r="D148" s="282"/>
      <c r="E148" s="283"/>
      <c r="F148" s="45" t="s">
        <v>282</v>
      </c>
      <c r="G148" s="166">
        <v>6</v>
      </c>
      <c r="H148" s="166">
        <v>0</v>
      </c>
      <c r="I148" s="166">
        <v>6</v>
      </c>
      <c r="J148" s="139"/>
    </row>
    <row r="150" spans="1:10" ht="15" customHeight="1" x14ac:dyDescent="0.25">
      <c r="B150" s="284" t="s">
        <v>197</v>
      </c>
      <c r="C150" s="284"/>
      <c r="F150" s="285" t="s">
        <v>198</v>
      </c>
      <c r="G150" s="285"/>
      <c r="H150" s="285"/>
      <c r="I150" s="285"/>
      <c r="J150" s="285"/>
    </row>
    <row r="151" spans="1:10" ht="15" customHeight="1" x14ac:dyDescent="0.25">
      <c r="B151" s="284" t="s">
        <v>199</v>
      </c>
      <c r="C151" s="284"/>
      <c r="F151" s="286" t="s">
        <v>200</v>
      </c>
      <c r="G151" s="286"/>
      <c r="H151" s="286"/>
      <c r="I151" s="286"/>
      <c r="J151" s="286"/>
    </row>
    <row r="152" spans="1:10" ht="15" customHeight="1" x14ac:dyDescent="0.25">
      <c r="B152" s="285" t="s">
        <v>201</v>
      </c>
      <c r="C152" s="285"/>
      <c r="F152" s="286" t="s">
        <v>202</v>
      </c>
      <c r="G152" s="286"/>
      <c r="H152" s="286"/>
      <c r="I152" s="286"/>
      <c r="J152" s="286"/>
    </row>
    <row r="153" spans="1:10" ht="15" customHeight="1" x14ac:dyDescent="0.25">
      <c r="B153" s="84" t="s">
        <v>203</v>
      </c>
      <c r="C153" s="83" t="s">
        <v>204</v>
      </c>
      <c r="D153" s="40" t="s">
        <v>205</v>
      </c>
      <c r="F153" s="84"/>
      <c r="G153" s="287" t="s">
        <v>206</v>
      </c>
      <c r="H153" s="287"/>
      <c r="I153" s="287"/>
      <c r="J153" s="84"/>
    </row>
    <row r="154" spans="1:10" ht="15" customHeight="1" x14ac:dyDescent="0.25">
      <c r="B154" s="286"/>
      <c r="C154" s="286"/>
      <c r="D154" s="285" t="s">
        <v>207</v>
      </c>
      <c r="E154" s="285"/>
      <c r="F154" s="286"/>
      <c r="G154" s="286"/>
      <c r="H154" s="286"/>
      <c r="I154" s="286"/>
      <c r="J154" s="286"/>
    </row>
    <row r="155" spans="1:10" ht="15" customHeight="1" x14ac:dyDescent="0.25">
      <c r="B155" s="84"/>
      <c r="C155" s="84"/>
      <c r="D155" s="284" t="s">
        <v>208</v>
      </c>
      <c r="E155" s="284"/>
      <c r="F155" s="84"/>
    </row>
    <row r="157" spans="1:10" ht="15" customHeight="1" x14ac:dyDescent="0.25">
      <c r="B157" s="286"/>
      <c r="C157" s="286"/>
    </row>
  </sheetData>
  <mergeCells count="140">
    <mergeCell ref="A4:J4"/>
    <mergeCell ref="A5:J5"/>
    <mergeCell ref="A6:J6"/>
    <mergeCell ref="A7:J7"/>
    <mergeCell ref="A8:A9"/>
    <mergeCell ref="B8:B9"/>
    <mergeCell ref="D8:D9"/>
    <mergeCell ref="E8:E9"/>
    <mergeCell ref="G8:I8"/>
    <mergeCell ref="J8:J9"/>
    <mergeCell ref="E10:E11"/>
    <mergeCell ref="E12:E13"/>
    <mergeCell ref="E14:E15"/>
    <mergeCell ref="E16:E17"/>
    <mergeCell ref="E18:E19"/>
    <mergeCell ref="J18:J19"/>
    <mergeCell ref="E20:E21"/>
    <mergeCell ref="J20:J21"/>
    <mergeCell ref="A22:E22"/>
    <mergeCell ref="A24:J24"/>
    <mergeCell ref="A25:A26"/>
    <mergeCell ref="B25:B26"/>
    <mergeCell ref="D25:D26"/>
    <mergeCell ref="E25:E26"/>
    <mergeCell ref="G25:I25"/>
    <mergeCell ref="J25:J26"/>
    <mergeCell ref="E27:E28"/>
    <mergeCell ref="E29:E30"/>
    <mergeCell ref="E31:E32"/>
    <mergeCell ref="E33:E34"/>
    <mergeCell ref="E35:E36"/>
    <mergeCell ref="E37:E38"/>
    <mergeCell ref="J37:J38"/>
    <mergeCell ref="E39:E40"/>
    <mergeCell ref="J39:J40"/>
    <mergeCell ref="E41:E42"/>
    <mergeCell ref="J41:J42"/>
    <mergeCell ref="A44:J44"/>
    <mergeCell ref="A45:J45"/>
    <mergeCell ref="A46:A47"/>
    <mergeCell ref="B46:B47"/>
    <mergeCell ref="D46:D47"/>
    <mergeCell ref="E46:E47"/>
    <mergeCell ref="G46:I46"/>
    <mergeCell ref="J46:J47"/>
    <mergeCell ref="A43:E43"/>
    <mergeCell ref="E48:E49"/>
    <mergeCell ref="E50:E51"/>
    <mergeCell ref="E52:E53"/>
    <mergeCell ref="E54:E55"/>
    <mergeCell ref="E56:E57"/>
    <mergeCell ref="E58:E59"/>
    <mergeCell ref="E60:E61"/>
    <mergeCell ref="A62:E62"/>
    <mergeCell ref="A64:J64"/>
    <mergeCell ref="A65:A66"/>
    <mergeCell ref="B65:B66"/>
    <mergeCell ref="D65:D66"/>
    <mergeCell ref="E65:E66"/>
    <mergeCell ref="G65:I65"/>
    <mergeCell ref="J65:J66"/>
    <mergeCell ref="E67:E68"/>
    <mergeCell ref="E69:E70"/>
    <mergeCell ref="E71:E72"/>
    <mergeCell ref="A80:J80"/>
    <mergeCell ref="A81:J81"/>
    <mergeCell ref="A82:A83"/>
    <mergeCell ref="B82:B83"/>
    <mergeCell ref="D82:D83"/>
    <mergeCell ref="E82:E83"/>
    <mergeCell ref="G82:I82"/>
    <mergeCell ref="J82:J83"/>
    <mergeCell ref="E73:E74"/>
    <mergeCell ref="E75:E76"/>
    <mergeCell ref="E77:E78"/>
    <mergeCell ref="A79:E79"/>
    <mergeCell ref="E84:E85"/>
    <mergeCell ref="E88:E89"/>
    <mergeCell ref="E90:E91"/>
    <mergeCell ref="E92:E93"/>
    <mergeCell ref="E94:E95"/>
    <mergeCell ref="A96:E96"/>
    <mergeCell ref="A98:J98"/>
    <mergeCell ref="A99:A100"/>
    <mergeCell ref="B99:B100"/>
    <mergeCell ref="D99:D100"/>
    <mergeCell ref="E99:E100"/>
    <mergeCell ref="G99:I99"/>
    <mergeCell ref="J99:J100"/>
    <mergeCell ref="A119:J119"/>
    <mergeCell ref="E116:E117"/>
    <mergeCell ref="A118:E118"/>
    <mergeCell ref="D101:D102"/>
    <mergeCell ref="E101:E102"/>
    <mergeCell ref="E103:E104"/>
    <mergeCell ref="E105:E106"/>
    <mergeCell ref="E107:E108"/>
    <mergeCell ref="E109:E110"/>
    <mergeCell ref="A111:E111"/>
    <mergeCell ref="A113:J113"/>
    <mergeCell ref="A114:A115"/>
    <mergeCell ref="B114:B115"/>
    <mergeCell ref="D114:D115"/>
    <mergeCell ref="E114:E115"/>
    <mergeCell ref="G114:I114"/>
    <mergeCell ref="J114:J115"/>
    <mergeCell ref="A120:J120"/>
    <mergeCell ref="A121:A122"/>
    <mergeCell ref="B121:B122"/>
    <mergeCell ref="D121:D122"/>
    <mergeCell ref="E121:E122"/>
    <mergeCell ref="G121:I121"/>
    <mergeCell ref="J121:J122"/>
    <mergeCell ref="E123:E124"/>
    <mergeCell ref="E125:E126"/>
    <mergeCell ref="E127:E128"/>
    <mergeCell ref="A133:E133"/>
    <mergeCell ref="A135:J135"/>
    <mergeCell ref="A136:A137"/>
    <mergeCell ref="B136:B137"/>
    <mergeCell ref="D136:D137"/>
    <mergeCell ref="E136:E137"/>
    <mergeCell ref="G136:I136"/>
    <mergeCell ref="J136:J137"/>
    <mergeCell ref="E138:E139"/>
    <mergeCell ref="E140:E141"/>
    <mergeCell ref="E142:E143"/>
    <mergeCell ref="A148:E148"/>
    <mergeCell ref="B150:C150"/>
    <mergeCell ref="F150:J150"/>
    <mergeCell ref="D155:E155"/>
    <mergeCell ref="B157:C157"/>
    <mergeCell ref="B151:C151"/>
    <mergeCell ref="F151:J151"/>
    <mergeCell ref="B152:C152"/>
    <mergeCell ref="F152:J152"/>
    <mergeCell ref="G153:I153"/>
    <mergeCell ref="B154:C154"/>
    <mergeCell ref="D154:E154"/>
    <mergeCell ref="F154:J15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3"/>
  <sheetViews>
    <sheetView tabSelected="1" view="pageLayout" topLeftCell="A58" zoomScale="85" zoomScaleNormal="90" zoomScalePageLayoutView="85" workbookViewId="0">
      <selection activeCell="J70" sqref="J70"/>
    </sheetView>
  </sheetViews>
  <sheetFormatPr defaultColWidth="10" defaultRowHeight="13.2" customHeight="1" x14ac:dyDescent="0.25"/>
  <cols>
    <col min="1" max="1" width="9.33203125" style="371" customWidth="1"/>
    <col min="2" max="2" width="30.21875" style="371" customWidth="1"/>
    <col min="3" max="3" width="3" style="402" customWidth="1"/>
    <col min="4" max="4" width="3" style="1" customWidth="1"/>
    <col min="5" max="5" width="6.33203125" style="1" customWidth="1"/>
    <col min="6" max="17" width="3.109375" style="1" customWidth="1"/>
    <col min="18" max="18" width="0.88671875" style="1" customWidth="1"/>
    <col min="19" max="30" width="3" style="1" customWidth="1"/>
    <col min="31" max="33" width="3.77734375" style="1" customWidth="1"/>
    <col min="34" max="34" width="6.33203125" style="1" customWidth="1"/>
    <col min="35" max="37" width="3.77734375" style="1" customWidth="1"/>
    <col min="38" max="16384" width="10" style="1"/>
  </cols>
  <sheetData>
    <row r="1" spans="1:38" ht="27.6" customHeight="1" x14ac:dyDescent="0.25">
      <c r="A1" s="403"/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  <c r="X1" s="404"/>
      <c r="Y1" s="404"/>
      <c r="Z1" s="404"/>
      <c r="AA1" s="404"/>
      <c r="AB1" s="404"/>
      <c r="AC1" s="404"/>
      <c r="AD1" s="404"/>
      <c r="AE1" s="404"/>
      <c r="AF1" s="404"/>
      <c r="AG1" s="404"/>
      <c r="AH1" s="405"/>
    </row>
    <row r="2" spans="1:38" ht="27.6" customHeight="1" x14ac:dyDescent="0.25">
      <c r="A2" s="365"/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  <c r="Z2" s="365"/>
      <c r="AA2" s="365"/>
      <c r="AB2" s="365"/>
      <c r="AC2" s="365"/>
      <c r="AD2" s="365"/>
      <c r="AE2" s="365"/>
      <c r="AF2" s="365"/>
      <c r="AG2" s="365"/>
      <c r="AH2" s="365"/>
    </row>
    <row r="3" spans="1:38" ht="38.4" customHeight="1" x14ac:dyDescent="0.25">
      <c r="A3" s="365"/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  <c r="V3" s="365"/>
      <c r="W3" s="365"/>
      <c r="X3" s="365"/>
      <c r="Y3" s="365"/>
      <c r="Z3" s="365"/>
      <c r="AA3" s="365"/>
      <c r="AB3" s="365"/>
      <c r="AC3" s="365"/>
      <c r="AD3" s="365"/>
      <c r="AE3" s="365"/>
      <c r="AF3" s="365"/>
      <c r="AG3" s="365"/>
      <c r="AH3" s="365"/>
    </row>
    <row r="4" spans="1:38" ht="13.2" customHeight="1" x14ac:dyDescent="0.25">
      <c r="A4" s="366"/>
      <c r="B4" s="366"/>
      <c r="C4" s="367"/>
      <c r="D4" s="367"/>
      <c r="E4" s="367"/>
      <c r="F4" s="365" t="s">
        <v>292</v>
      </c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7"/>
      <c r="S4" s="365" t="s">
        <v>298</v>
      </c>
      <c r="T4" s="365"/>
      <c r="U4" s="365"/>
      <c r="V4" s="365"/>
      <c r="W4" s="365"/>
      <c r="X4" s="365"/>
      <c r="Y4" s="365"/>
      <c r="Z4" s="365"/>
      <c r="AA4" s="365"/>
      <c r="AB4" s="365"/>
      <c r="AC4" s="365"/>
      <c r="AD4" s="365"/>
      <c r="AE4" s="365"/>
      <c r="AF4" s="365"/>
      <c r="AG4" s="365"/>
      <c r="AH4" s="365"/>
    </row>
    <row r="5" spans="1:38" ht="13.2" customHeight="1" x14ac:dyDescent="0.25">
      <c r="A5" s="368" t="s">
        <v>299</v>
      </c>
      <c r="B5" s="368"/>
      <c r="C5" s="368"/>
      <c r="D5" s="368"/>
      <c r="E5" s="368"/>
      <c r="F5" s="369" t="s">
        <v>300</v>
      </c>
      <c r="G5" s="369" t="s">
        <v>301</v>
      </c>
      <c r="H5" s="369" t="s">
        <v>302</v>
      </c>
      <c r="I5" s="369" t="s">
        <v>303</v>
      </c>
      <c r="J5" s="369" t="s">
        <v>304</v>
      </c>
      <c r="K5" s="369" t="s">
        <v>305</v>
      </c>
      <c r="L5" s="369" t="s">
        <v>306</v>
      </c>
      <c r="M5" s="369" t="s">
        <v>307</v>
      </c>
      <c r="N5" s="369" t="s">
        <v>308</v>
      </c>
      <c r="O5" s="369" t="s">
        <v>309</v>
      </c>
      <c r="P5" s="369" t="s">
        <v>310</v>
      </c>
      <c r="Q5" s="369" t="s">
        <v>311</v>
      </c>
      <c r="R5" s="368" t="s">
        <v>312</v>
      </c>
      <c r="S5" s="369" t="s">
        <v>300</v>
      </c>
      <c r="T5" s="369" t="s">
        <v>301</v>
      </c>
      <c r="U5" s="369" t="s">
        <v>302</v>
      </c>
      <c r="V5" s="369" t="s">
        <v>303</v>
      </c>
      <c r="W5" s="369" t="s">
        <v>304</v>
      </c>
      <c r="X5" s="369" t="s">
        <v>305</v>
      </c>
      <c r="Y5" s="369" t="s">
        <v>306</v>
      </c>
      <c r="Z5" s="369" t="s">
        <v>307</v>
      </c>
      <c r="AA5" s="369" t="s">
        <v>308</v>
      </c>
      <c r="AB5" s="369" t="s">
        <v>309</v>
      </c>
      <c r="AC5" s="369" t="s">
        <v>310</v>
      </c>
      <c r="AD5" s="369" t="s">
        <v>311</v>
      </c>
      <c r="AE5" s="369" t="s">
        <v>313</v>
      </c>
      <c r="AF5" s="369"/>
      <c r="AG5" s="369"/>
      <c r="AH5" s="370" t="s">
        <v>312</v>
      </c>
    </row>
    <row r="6" spans="1:38" s="371" customFormat="1" ht="13.2" customHeight="1" x14ac:dyDescent="0.25">
      <c r="A6" s="368" t="s">
        <v>314</v>
      </c>
      <c r="B6" s="368"/>
      <c r="C6" s="368"/>
      <c r="D6" s="368"/>
      <c r="E6" s="368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70"/>
      <c r="R6" s="368"/>
      <c r="S6" s="370"/>
      <c r="T6" s="370"/>
      <c r="U6" s="370"/>
      <c r="V6" s="370"/>
      <c r="W6" s="370"/>
      <c r="X6" s="370"/>
      <c r="Y6" s="370"/>
      <c r="Z6" s="370"/>
      <c r="AA6" s="370"/>
      <c r="AB6" s="370"/>
      <c r="AC6" s="370"/>
      <c r="AD6" s="370"/>
      <c r="AE6" s="370"/>
      <c r="AF6" s="370"/>
      <c r="AG6" s="370"/>
      <c r="AH6" s="370"/>
    </row>
    <row r="7" spans="1:38" ht="13.2" customHeight="1" x14ac:dyDescent="0.25">
      <c r="A7" s="372" t="s">
        <v>315</v>
      </c>
      <c r="B7" s="372"/>
      <c r="C7" s="372"/>
      <c r="D7" s="372"/>
      <c r="E7" s="372"/>
      <c r="F7" s="373"/>
      <c r="G7" s="373"/>
      <c r="H7" s="373"/>
      <c r="I7" s="373"/>
      <c r="J7" s="373"/>
      <c r="K7" s="373"/>
      <c r="L7" s="373"/>
      <c r="M7" s="373"/>
      <c r="N7" s="373"/>
      <c r="O7" s="373"/>
      <c r="P7" s="373"/>
      <c r="Q7" s="373"/>
      <c r="R7" s="368"/>
      <c r="S7" s="374"/>
      <c r="T7" s="373"/>
      <c r="U7" s="373"/>
      <c r="V7" s="373"/>
      <c r="W7" s="373"/>
      <c r="X7" s="373"/>
      <c r="Y7" s="373"/>
      <c r="Z7" s="373"/>
      <c r="AA7" s="373"/>
      <c r="AB7" s="373"/>
      <c r="AC7" s="373"/>
      <c r="AD7" s="373"/>
      <c r="AE7" s="373"/>
      <c r="AF7" s="373"/>
      <c r="AG7" s="373"/>
      <c r="AH7" s="373"/>
    </row>
    <row r="8" spans="1:38" ht="13.2" customHeight="1" x14ac:dyDescent="0.25">
      <c r="A8" s="375" t="s">
        <v>316</v>
      </c>
      <c r="B8" s="375" t="s">
        <v>317</v>
      </c>
      <c r="C8" s="376">
        <v>3</v>
      </c>
      <c r="D8" s="376" t="s">
        <v>318</v>
      </c>
      <c r="E8" s="370">
        <f t="shared" ref="E8" si="0">MAX(IF(F8="A",C8,"0"),IF(F8="b+",C8,"0"),IF(F8="b",C8,"0"),IF(F8="c+",C8,"0"),IF(F8="c",C8,"0"),IF(F8="d+",C8,"0"),IF(F8="d",C8,"0"),IF(F8="ct",C8,"0"),IF(F8="tr",C8,"0"),IF(G8="A",C8,"0"),IF(G8="b+",C8,"0"),IF(G8="b",C8,"0"),IF(G8="c+",C8,"0"),IF(G8="c",C8,"0"),IF(G8="d+",C8,"0"),IF(G8="d",C8,"0"),IF(G8="ct",C8,"0"),IF(G8="tr",C8,"0"),IF(H8="A",C8,"0"),IF(H8="b+",C8,"0"),IF(H8="b",C8,"0"),IF(H8="c+",C8,"0"),IF(H8="c",C8,"0"),IF(H8="d+",C8,"0"),IF(H8="d",C8,"0"),IF(I8="A",C8,"0"),IF(I8="b+",C8,"0"),IF(I8="b",C8,"0"),IF(I8="c+",C8,"0"),IF(I8="c",C8,"0"),IF(I8="d+",C8,"0"),IF(I8="d",C8,"0"),IF(J8="A",C8,"0"),IF(J8="b+",C8,"0"),IF(J8="b",C8,"0"),IF(J8="c+",C8,"0"),IF(J8="c",C8,"0"),IF(J8="d+",C8,"0"),IF(J8="d",C8,"0"),IF(K8="A",C8,"0"),IF(K8="b+",C8,"0"),IF(K8="b",C8,"0"),IF(K8="c+",C8,"0"),IF(K8="c",C8,"0"),IF(K8="d+",C8,"0"),IF(K8="d",C8,"0"),IF(L8="A",C8,"0"),IF(L8="b+",C8,"0"),IF(L8="b",C8,"0"),IF(L8="c+",C8,"0"),IF(L8="c",C8,"0"),IF(L8="d+",C8,"0"),IF(L8="d",C8,"0"),IF(M8="A",C8,"0"),IF(M8="b+",C8,"0"),IF(M8="b",C8,"0"),IF(M8="c+",C8,"0"),IF(M8="c",C8,"0"),IF(M8="d+",C8,"0"),IF(M8="d",C8,"0"),IF(N8="A",C8,"0"),IF(N8="b+",C8,"0"),IF(N8="b",C8,"0"),IF(N8="c+",C8,"0"),IF(N8="c",C8,"0"),IF(N8="d+",C8,"0"),IF(N8="d",C8,"0"),IF(O8="A",C8,"0"),IF(O8="b+",C8,"0"),IF(O8="b",C8,"0"),IF(O8="c+",C8,"0"),IF(O8="c",C8,"0"),IF(O8="d+",C8,"0"),IF(O8="d",C8,"0"),IF(P8="A",C8,"0"),IF(P8="b+",C8,"0"),IF(P8="b",C8,"0"),IF(P8="c+",C8,"0"),IF(P8="c",C8,"0"),IF(P8="d+",C8,"0"),IF(P8="d",C8,"0"),IF(Q8="A",C8,"0"),IF(Q8="b+",C8,"0"),IF(Q8="b",C8,"0"),IF(Q8="c+",C8,"0"),IF(Q8="c",C8,"0"),IF(Q8="d+",C8,"0"),IF(Q8="d",C8,"0"))</f>
        <v>0</v>
      </c>
      <c r="F8" s="370"/>
      <c r="G8" s="370"/>
      <c r="H8" s="370"/>
      <c r="I8" s="370"/>
      <c r="J8" s="370"/>
      <c r="K8" s="370"/>
      <c r="L8" s="370"/>
      <c r="M8" s="370"/>
      <c r="N8" s="370"/>
      <c r="O8" s="370"/>
      <c r="P8" s="370"/>
      <c r="Q8" s="370"/>
      <c r="R8" s="368"/>
      <c r="S8" s="377" t="str">
        <f t="shared" ref="S8:AD8" si="1">IF(F8="f","0",IF(F8="d","1",IF(F8="d+","1.5",IF(F8="c","2",IF(F8="c+","2.5",IF(F8="b","3",IF(F8="b+","3.5",IF(F8="a","4","-"))))))))</f>
        <v>-</v>
      </c>
      <c r="T8" s="377" t="str">
        <f t="shared" si="1"/>
        <v>-</v>
      </c>
      <c r="U8" s="377" t="str">
        <f t="shared" si="1"/>
        <v>-</v>
      </c>
      <c r="V8" s="377" t="str">
        <f t="shared" si="1"/>
        <v>-</v>
      </c>
      <c r="W8" s="377" t="str">
        <f t="shared" si="1"/>
        <v>-</v>
      </c>
      <c r="X8" s="377" t="str">
        <f t="shared" si="1"/>
        <v>-</v>
      </c>
      <c r="Y8" s="377" t="str">
        <f t="shared" si="1"/>
        <v>-</v>
      </c>
      <c r="Z8" s="377" t="str">
        <f t="shared" si="1"/>
        <v>-</v>
      </c>
      <c r="AA8" s="377" t="str">
        <f t="shared" si="1"/>
        <v>-</v>
      </c>
      <c r="AB8" s="377" t="str">
        <f t="shared" si="1"/>
        <v>-</v>
      </c>
      <c r="AC8" s="377" t="str">
        <f t="shared" si="1"/>
        <v>-</v>
      </c>
      <c r="AD8" s="377" t="str">
        <f t="shared" si="1"/>
        <v>-</v>
      </c>
      <c r="AE8" s="378">
        <f>MAX(IF(S8="4","4","0"),IF(S8="3.5","3.5","0"),IF(S8="3","3","0"),IF(S8="2.5","2.5","0"),IF(S8="2","2","0"),IF(S8="1.5","1.5","0"),IF(S8="1","1","0"),IF(T8="4","4","0"),IF(T8="3.5","3.5","0"),IF(T8="3","3","0"),IF(T8="2.5","2.5","0"),IF(T8="2","2","0"),IF(T8="1.5","1.5","0"),IF(T8="1","1","0"),IF(U8="4","4","0"),IF(U8="3.5","3.5","0"),IF(U8="3","3","0"),IF(U8="2.5","2.5","0"),IF(U8="2","2","0"),IF(U8="1.5","1.5","0"),IF(U8="1","1","0"),IF(V8="4","4","0"),IF(V8="3.5","3.5","0"),IF(V8="3","3","0"),IF(V8="2.5","2.5","0"),IF(V8="2","2","0"),IF(V8="1.5","1.5","0"),IF(V8="1","1","0"),IF(W8="4","4","0"),IF(W8="3.5","3.5","0"),IF(W8="3","3","0"),IF(W8="2.5","2.5","0"),IF(W8="2","2","0"),IF(W8="1.5","1.5","0"),IF(W8="1","1","0"),IF(X8="4","4","0"),IF(X8="3.5","3.5","0"),IF(X8="3","3","0"),IF(X8="2.5","2.5","0"),IF(X8="2","2","0"),IF(X8="1.5","1.5","0"),IF(X8="1","1","0"),IF(Y8="4","4","0"),IF(Y8="3.5","3.5","0"),IF(Y8="3","3","0"),IF(Y8="2.5","2.5","0"),IF(Y8="2","2","0"),IF(Y8="1.5","1.5","0"),IF(Y8="1","1","0"),IF(Z8="4","4","0"),IF(Z8="3.5","3.5","0"),IF(Z8="3","3","0"),IF(Z8="2.5","2.5","0"),IF(Z8="2","2","0"),IF(Z8="1.5","1.5","0"),IF(Z8="1","1","0"),IF(AA8="4","4","0"),IF(AA8="3.5","3.5","0"),IF(AA8="3","3","0"),IF(AA8="2.5","2.5","0"),IF(AA8="2","2","0"),IF(AA8="1.5","1.5","0"),IF(AA8="1","1","0"),IF(AB8="4","4","0"),IF(AB8="3.5","3.5","0"),IF(AB8="3","3","0"),IF(AB8="2.5","2.5","0"),IF(AB8="2","2","0"),IF(AB8="1.5","1.5","0"),IF(AB8="1","1","0"),IF(AC8="4","4","0"),IF(AC8="3.5","3.5","0"),IF(AC8="3","3","0"),IF(AC8="2.5","2.5","0"),IF(AC8="2","2","0"),IF(AC8="1.5","1.5","0"),IF(AC8="1","1","0"),IF(AD8="4","4","0"),IF(AD8="3.5","3.5","0"),IF(AD8="3","3","0"),IF(AD8="2.5","2.5","0"),IF(AD8="2","2","0"),IF(AD8="1.5","1.5","0"),IF(AD8="1","1","0"))</f>
        <v>0</v>
      </c>
      <c r="AF8" s="379">
        <f>E8</f>
        <v>0</v>
      </c>
      <c r="AG8" s="380">
        <f>AE8*E8</f>
        <v>0</v>
      </c>
      <c r="AH8" s="370"/>
    </row>
    <row r="9" spans="1:38" ht="13.2" customHeight="1" x14ac:dyDescent="0.25">
      <c r="A9" s="381" t="s">
        <v>319</v>
      </c>
      <c r="B9" s="381"/>
      <c r="C9" s="382">
        <f>SUM(E8)</f>
        <v>0</v>
      </c>
      <c r="D9" s="382">
        <v>3</v>
      </c>
      <c r="E9" s="382" t="str">
        <f>IF(C9&gt;=D9,"หน่วยกิตครบ","ไม่ครบหน่วยกิต")</f>
        <v>ไม่ครบหน่วยกิต</v>
      </c>
      <c r="F9" s="382"/>
      <c r="G9" s="382"/>
      <c r="H9" s="382"/>
      <c r="I9" s="382"/>
      <c r="J9" s="382"/>
      <c r="K9" s="382"/>
      <c r="L9" s="382"/>
      <c r="M9" s="382"/>
      <c r="N9" s="382"/>
      <c r="O9" s="382"/>
      <c r="P9" s="382"/>
      <c r="Q9" s="382"/>
      <c r="R9" s="368"/>
      <c r="S9" s="382"/>
      <c r="T9" s="382"/>
      <c r="U9" s="382"/>
      <c r="V9" s="382"/>
      <c r="W9" s="382"/>
      <c r="X9" s="382"/>
      <c r="Y9" s="382"/>
      <c r="Z9" s="382"/>
      <c r="AA9" s="382"/>
      <c r="AB9" s="382"/>
      <c r="AC9" s="382"/>
      <c r="AD9" s="382"/>
      <c r="AE9" s="367"/>
      <c r="AF9" s="367">
        <f>SUM(AF8)</f>
        <v>0</v>
      </c>
      <c r="AG9" s="367">
        <f>SUM(AG8)</f>
        <v>0</v>
      </c>
      <c r="AH9" s="383" t="e">
        <f>AG9/AF9</f>
        <v>#DIV/0!</v>
      </c>
      <c r="AI9" s="384"/>
      <c r="AJ9" s="384"/>
      <c r="AK9" s="384"/>
      <c r="AL9" s="385"/>
    </row>
    <row r="10" spans="1:38" ht="13.2" customHeight="1" x14ac:dyDescent="0.25">
      <c r="A10" s="368"/>
      <c r="B10" s="368"/>
      <c r="C10" s="368"/>
      <c r="D10" s="368"/>
      <c r="E10" s="368"/>
      <c r="F10" s="370"/>
      <c r="G10" s="370"/>
      <c r="H10" s="370"/>
      <c r="I10" s="370"/>
      <c r="J10" s="370"/>
      <c r="K10" s="370"/>
      <c r="L10" s="370"/>
      <c r="M10" s="370"/>
      <c r="N10" s="370"/>
      <c r="O10" s="370"/>
      <c r="P10" s="370"/>
      <c r="Q10" s="370"/>
      <c r="R10" s="368"/>
      <c r="S10" s="370"/>
      <c r="T10" s="370"/>
      <c r="U10" s="370"/>
      <c r="V10" s="370"/>
      <c r="W10" s="370"/>
      <c r="X10" s="370"/>
      <c r="Y10" s="370"/>
      <c r="Z10" s="370"/>
      <c r="AA10" s="370"/>
      <c r="AB10" s="370"/>
      <c r="AC10" s="370"/>
      <c r="AD10" s="370"/>
      <c r="AE10" s="370"/>
      <c r="AF10" s="370"/>
      <c r="AG10" s="370"/>
      <c r="AH10" s="370"/>
    </row>
    <row r="11" spans="1:38" ht="13.2" customHeight="1" x14ac:dyDescent="0.25">
      <c r="A11" s="372" t="s">
        <v>320</v>
      </c>
      <c r="B11" s="372"/>
      <c r="C11" s="372"/>
      <c r="D11" s="372"/>
      <c r="E11" s="372"/>
      <c r="F11" s="373"/>
      <c r="G11" s="373"/>
      <c r="H11" s="373"/>
      <c r="I11" s="373"/>
      <c r="J11" s="373"/>
      <c r="K11" s="373"/>
      <c r="L11" s="373"/>
      <c r="M11" s="373"/>
      <c r="N11" s="373"/>
      <c r="O11" s="373"/>
      <c r="P11" s="373"/>
      <c r="Q11" s="373"/>
      <c r="R11" s="368"/>
      <c r="S11" s="373"/>
      <c r="T11" s="373"/>
      <c r="U11" s="373"/>
      <c r="V11" s="373"/>
      <c r="W11" s="373"/>
      <c r="X11" s="373"/>
      <c r="Y11" s="373"/>
      <c r="Z11" s="373"/>
      <c r="AA11" s="373"/>
      <c r="AB11" s="373"/>
      <c r="AC11" s="373"/>
      <c r="AD11" s="373"/>
      <c r="AE11" s="373"/>
      <c r="AF11" s="373"/>
      <c r="AG11" s="373"/>
      <c r="AH11" s="373"/>
    </row>
    <row r="12" spans="1:38" ht="13.2" customHeight="1" x14ac:dyDescent="0.25">
      <c r="A12" s="375" t="s">
        <v>321</v>
      </c>
      <c r="B12" s="375" t="s">
        <v>322</v>
      </c>
      <c r="C12" s="376">
        <v>3</v>
      </c>
      <c r="D12" s="376" t="s">
        <v>323</v>
      </c>
      <c r="E12" s="370">
        <f t="shared" ref="E12" si="2">MAX(IF(F12="A",C12,"0"),IF(F12="b+",C12,"0"),IF(F12="b",C12,"0"),IF(F12="c+",C12,"0"),IF(F12="c",C12,"0"),IF(F12="d+",C12,"0"),IF(F12="d",C12,"0"),IF(F12="ct",C12,"0"),IF(F12="tr",C12,"0"),IF(G12="A",C12,"0"),IF(G12="b+",C12,"0"),IF(G12="b",C12,"0"),IF(G12="c+",C12,"0"),IF(G12="c",C12,"0"),IF(G12="d+",C12,"0"),IF(G12="d",C12,"0"),IF(G12="ct",C12,"0"),IF(G12="tr",C12,"0"),IF(H12="A",C12,"0"),IF(H12="b+",C12,"0"),IF(H12="b",C12,"0"),IF(H12="c+",C12,"0"),IF(H12="c",C12,"0"),IF(H12="d+",C12,"0"),IF(H12="d",C12,"0"),IF(I12="A",C12,"0"),IF(I12="b+",C12,"0"),IF(I12="b",C12,"0"),IF(I12="c+",C12,"0"),IF(I12="c",C12,"0"),IF(I12="d+",C12,"0"),IF(I12="d",C12,"0"),IF(J12="A",C12,"0"),IF(J12="b+",C12,"0"),IF(J12="b",C12,"0"),IF(J12="c+",C12,"0"),IF(J12="c",C12,"0"),IF(J12="d+",C12,"0"),IF(J12="d",C12,"0"),IF(K12="A",C12,"0"),IF(K12="b+",C12,"0"),IF(K12="b",C12,"0"),IF(K12="c+",C12,"0"),IF(K12="c",C12,"0"),IF(K12="d+",C12,"0"),IF(K12="d",C12,"0"),IF(L12="A",C12,"0"),IF(L12="b+",C12,"0"),IF(L12="b",C12,"0"),IF(L12="c+",C12,"0"),IF(L12="c",C12,"0"),IF(L12="d+",C12,"0"),IF(L12="d",C12,"0"),IF(M12="A",C12,"0"),IF(M12="b+",C12,"0"),IF(M12="b",C12,"0"),IF(M12="c+",C12,"0"),IF(M12="c",C12,"0"),IF(M12="d+",C12,"0"),IF(M12="d",C12,"0"),IF(N12="A",C12,"0"),IF(N12="b+",C12,"0"),IF(N12="b",C12,"0"),IF(N12="c+",C12,"0"),IF(N12="c",C12,"0"),IF(N12="d+",C12,"0"),IF(N12="d",C12,"0"),IF(O12="A",C12,"0"),IF(O12="b+",C12,"0"),IF(O12="b",C12,"0"),IF(O12="c+",C12,"0"),IF(O12="c",C12,"0"),IF(O12="d+",C12,"0"),IF(O12="d",C12,"0"),IF(P12="A",C12,"0"),IF(P12="b+",C12,"0"),IF(P12="b",C12,"0"),IF(P12="c+",C12,"0"),IF(P12="c",C12,"0"),IF(P12="d+",C12,"0"),IF(P12="d",C12,"0"),IF(Q12="A",C12,"0"),IF(Q12="b+",C12,"0"),IF(Q12="b",C12,"0"),IF(Q12="c+",C12,"0"),IF(Q12="c",C12,"0"),IF(Q12="d+",C12,"0"),IF(Q12="d",C12,"0"))</f>
        <v>0</v>
      </c>
      <c r="F12" s="370"/>
      <c r="G12" s="370"/>
      <c r="H12" s="370"/>
      <c r="I12" s="370"/>
      <c r="J12" s="370"/>
      <c r="K12" s="370"/>
      <c r="L12" s="370"/>
      <c r="M12" s="370"/>
      <c r="N12" s="370"/>
      <c r="O12" s="370"/>
      <c r="P12" s="370"/>
      <c r="Q12" s="370"/>
      <c r="R12" s="368"/>
      <c r="S12" s="377" t="str">
        <f t="shared" ref="S12:AD12" si="3">IF(F12="f","0",IF(F12="d","1",IF(F12="d+","1.5",IF(F12="c","2",IF(F12="c+","2.5",IF(F12="b","3",IF(F12="b+","3.5",IF(F12="a","4","-"))))))))</f>
        <v>-</v>
      </c>
      <c r="T12" s="377" t="str">
        <f t="shared" si="3"/>
        <v>-</v>
      </c>
      <c r="U12" s="377" t="str">
        <f t="shared" si="3"/>
        <v>-</v>
      </c>
      <c r="V12" s="377" t="str">
        <f t="shared" si="3"/>
        <v>-</v>
      </c>
      <c r="W12" s="377" t="str">
        <f t="shared" si="3"/>
        <v>-</v>
      </c>
      <c r="X12" s="377" t="str">
        <f t="shared" si="3"/>
        <v>-</v>
      </c>
      <c r="Y12" s="377" t="str">
        <f t="shared" si="3"/>
        <v>-</v>
      </c>
      <c r="Z12" s="377" t="str">
        <f t="shared" si="3"/>
        <v>-</v>
      </c>
      <c r="AA12" s="377" t="str">
        <f t="shared" si="3"/>
        <v>-</v>
      </c>
      <c r="AB12" s="377" t="str">
        <f t="shared" si="3"/>
        <v>-</v>
      </c>
      <c r="AC12" s="377" t="str">
        <f t="shared" si="3"/>
        <v>-</v>
      </c>
      <c r="AD12" s="377" t="str">
        <f t="shared" si="3"/>
        <v>-</v>
      </c>
      <c r="AE12" s="378">
        <f>MAX(IF(S12="4","4","0"),IF(S12="3.5","3.5","0"),IF(S12="3","3","0"),IF(S12="2.5","2.5","0"),IF(S12="2","2","0"),IF(S12="1.5","1.5","0"),IF(S12="1","1","0"),IF(T12="4","4","0"),IF(T12="3.5","3.5","0"),IF(T12="3","3","0"),IF(T12="2.5","2.5","0"),IF(T12="2","2","0"),IF(T12="1.5","1.5","0"),IF(T12="1","1","0"),IF(U12="4","4","0"),IF(U12="3.5","3.5","0"),IF(U12="3","3","0"),IF(U12="2.5","2.5","0"),IF(U12="2","2","0"),IF(U12="1.5","1.5","0"),IF(U12="1","1","0"),IF(V12="4","4","0"),IF(V12="3.5","3.5","0"),IF(V12="3","3","0"),IF(V12="2.5","2.5","0"),IF(V12="2","2","0"),IF(V12="1.5","1.5","0"),IF(V12="1","1","0"),IF(W12="4","4","0"),IF(W12="3.5","3.5","0"),IF(W12="3","3","0"),IF(W12="2.5","2.5","0"),IF(W12="2","2","0"),IF(W12="1.5","1.5","0"),IF(W12="1","1","0"),IF(X12="4","4","0"),IF(X12="3.5","3.5","0"),IF(X12="3","3","0"),IF(X12="2.5","2.5","0"),IF(X12="2","2","0"),IF(X12="1.5","1.5","0"),IF(X12="1","1","0"),IF(Y12="4","4","0"),IF(Y12="3.5","3.5","0"),IF(Y12="3","3","0"),IF(Y12="2.5","2.5","0"),IF(Y12="2","2","0"),IF(Y12="1.5","1.5","0"),IF(Y12="1","1","0"),IF(Z12="4","4","0"),IF(Z12="3.5","3.5","0"),IF(Z12="3","3","0"),IF(Z12="2.5","2.5","0"),IF(Z12="2","2","0"),IF(Z12="1.5","1.5","0"),IF(Z12="1","1","0"),IF(AA12="4","4","0"),IF(AA12="3.5","3.5","0"),IF(AA12="3","3","0"),IF(AA12="2.5","2.5","0"),IF(AA12="2","2","0"),IF(AA12="1.5","1.5","0"),IF(AA12="1","1","0"),IF(AB12="4","4","0"),IF(AB12="3.5","3.5","0"),IF(AB12="3","3","0"),IF(AB12="2.5","2.5","0"),IF(AB12="2","2","0"),IF(AB12="1.5","1.5","0"),IF(AB12="1","1","0"),IF(AC12="4","4","0"),IF(AC12="3.5","3.5","0"),IF(AC12="3","3","0"),IF(AC12="2.5","2.5","0"),IF(AC12="2","2","0"),IF(AC12="1.5","1.5","0"),IF(AC12="1","1","0"),IF(AD12="4","4","0"),IF(AD12="3.5","3.5","0"),IF(AD12="3","3","0"),IF(AD12="2.5","2.5","0"),IF(AD12="2","2","0"),IF(AD12="1.5","1.5","0"),IF(AD12="1","1","0"))</f>
        <v>0</v>
      </c>
      <c r="AF12" s="379">
        <f>E12</f>
        <v>0</v>
      </c>
      <c r="AG12" s="380">
        <f>AE12*E12</f>
        <v>0</v>
      </c>
      <c r="AH12" s="370"/>
    </row>
    <row r="13" spans="1:38" ht="13.2" customHeight="1" x14ac:dyDescent="0.25">
      <c r="A13" s="381" t="s">
        <v>319</v>
      </c>
      <c r="B13" s="381"/>
      <c r="C13" s="382">
        <f>SUM(E12)</f>
        <v>0</v>
      </c>
      <c r="D13" s="382">
        <v>3</v>
      </c>
      <c r="E13" s="382" t="str">
        <f>IF(C13&gt;=D13,"หน่วยกิตครบ","ไม่ครบหน่วยกิต")</f>
        <v>ไม่ครบหน่วยกิต</v>
      </c>
      <c r="F13" s="382"/>
      <c r="G13" s="382"/>
      <c r="H13" s="382"/>
      <c r="I13" s="382"/>
      <c r="J13" s="382"/>
      <c r="K13" s="382"/>
      <c r="L13" s="382"/>
      <c r="M13" s="382"/>
      <c r="N13" s="382"/>
      <c r="O13" s="382"/>
      <c r="P13" s="382"/>
      <c r="Q13" s="382"/>
      <c r="R13" s="368"/>
      <c r="S13" s="382"/>
      <c r="T13" s="382"/>
      <c r="U13" s="382"/>
      <c r="V13" s="382"/>
      <c r="W13" s="382"/>
      <c r="X13" s="382"/>
      <c r="Y13" s="382"/>
      <c r="Z13" s="382"/>
      <c r="AA13" s="382"/>
      <c r="AB13" s="382"/>
      <c r="AC13" s="382"/>
      <c r="AD13" s="382"/>
      <c r="AE13" s="382"/>
      <c r="AF13" s="367">
        <f>SUM(AF12)</f>
        <v>0</v>
      </c>
      <c r="AG13" s="367">
        <f>SUM(AG12)</f>
        <v>0</v>
      </c>
      <c r="AH13" s="383" t="e">
        <f>AG13/AF13</f>
        <v>#DIV/0!</v>
      </c>
    </row>
    <row r="14" spans="1:38" ht="13.2" customHeight="1" x14ac:dyDescent="0.25">
      <c r="A14" s="368"/>
      <c r="B14" s="368"/>
      <c r="C14" s="368"/>
      <c r="D14" s="368"/>
      <c r="E14" s="368"/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370"/>
      <c r="R14" s="368"/>
      <c r="S14" s="370"/>
      <c r="T14" s="370"/>
      <c r="U14" s="370"/>
      <c r="V14" s="370"/>
      <c r="W14" s="370"/>
      <c r="X14" s="370"/>
      <c r="Y14" s="370"/>
      <c r="Z14" s="370"/>
      <c r="AA14" s="370"/>
      <c r="AB14" s="370"/>
      <c r="AC14" s="370"/>
      <c r="AD14" s="370"/>
      <c r="AE14" s="370"/>
      <c r="AF14" s="370"/>
      <c r="AG14" s="370"/>
      <c r="AH14" s="370"/>
    </row>
    <row r="15" spans="1:38" ht="13.2" customHeight="1" x14ac:dyDescent="0.25">
      <c r="A15" s="372" t="s">
        <v>324</v>
      </c>
      <c r="B15" s="372"/>
      <c r="C15" s="372"/>
      <c r="D15" s="372"/>
      <c r="E15" s="372"/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3"/>
      <c r="Q15" s="373"/>
      <c r="R15" s="368"/>
      <c r="S15" s="373"/>
      <c r="T15" s="373"/>
      <c r="U15" s="373"/>
      <c r="V15" s="373"/>
      <c r="W15" s="373"/>
      <c r="X15" s="373"/>
      <c r="Y15" s="373"/>
      <c r="Z15" s="373"/>
      <c r="AA15" s="373"/>
      <c r="AB15" s="373"/>
      <c r="AC15" s="373"/>
      <c r="AD15" s="373"/>
      <c r="AE15" s="373"/>
      <c r="AF15" s="373"/>
      <c r="AG15" s="373"/>
      <c r="AH15" s="373"/>
    </row>
    <row r="16" spans="1:38" ht="13.2" customHeight="1" x14ac:dyDescent="0.25">
      <c r="A16" s="375" t="s">
        <v>325</v>
      </c>
      <c r="B16" s="375" t="s">
        <v>326</v>
      </c>
      <c r="C16" s="376">
        <v>3</v>
      </c>
      <c r="D16" s="376" t="s">
        <v>323</v>
      </c>
      <c r="E16" s="370">
        <f t="shared" ref="E16:E23" si="4">MAX(IF(F16="A",C16,"0"),IF(F16="b+",C16,"0"),IF(F16="b",C16,"0"),IF(F16="c+",C16,"0"),IF(F16="c",C16,"0"),IF(F16="d+",C16,"0"),IF(F16="d",C16,"0"),IF(F16="ct",C16,"0"),IF(F16="tr",C16,"0"),IF(G16="A",C16,"0"),IF(G16="b+",C16,"0"),IF(G16="b",C16,"0"),IF(G16="c+",C16,"0"),IF(G16="c",C16,"0"),IF(G16="d+",C16,"0"),IF(G16="d",C16,"0"),IF(G16="ct",C16,"0"),IF(G16="tr",C16,"0"),IF(H16="A",C16,"0"),IF(H16="b+",C16,"0"),IF(H16="b",C16,"0"),IF(H16="c+",C16,"0"),IF(H16="c",C16,"0"),IF(H16="d+",C16,"0"),IF(H16="d",C16,"0"),IF(I16="A",C16,"0"),IF(I16="b+",C16,"0"),IF(I16="b",C16,"0"),IF(I16="c+",C16,"0"),IF(I16="c",C16,"0"),IF(I16="d+",C16,"0"),IF(I16="d",C16,"0"),IF(J16="A",C16,"0"),IF(J16="b+",C16,"0"),IF(J16="b",C16,"0"),IF(J16="c+",C16,"0"),IF(J16="c",C16,"0"),IF(J16="d+",C16,"0"),IF(J16="d",C16,"0"),IF(K16="A",C16,"0"),IF(K16="b+",C16,"0"),IF(K16="b",C16,"0"),IF(K16="c+",C16,"0"),IF(K16="c",C16,"0"),IF(K16="d+",C16,"0"),IF(K16="d",C16,"0"),IF(L16="A",C16,"0"),IF(L16="b+",C16,"0"),IF(L16="b",C16,"0"),IF(L16="c+",C16,"0"),IF(L16="c",C16,"0"),IF(L16="d+",C16,"0"),IF(L16="d",C16,"0"),IF(M16="A",C16,"0"),IF(M16="b+",C16,"0"),IF(M16="b",C16,"0"),IF(M16="c+",C16,"0"),IF(M16="c",C16,"0"),IF(M16="d+",C16,"0"),IF(M16="d",C16,"0"),IF(N16="A",C16,"0"),IF(N16="b+",C16,"0"),IF(N16="b",C16,"0"),IF(N16="c+",C16,"0"),IF(N16="c",C16,"0"),IF(N16="d+",C16,"0"),IF(N16="d",C16,"0"),IF(O16="A",C16,"0"),IF(O16="b+",C16,"0"),IF(O16="b",C16,"0"),IF(O16="c+",C16,"0"),IF(O16="c",C16,"0"),IF(O16="d+",C16,"0"),IF(O16="d",C16,"0"),IF(P16="A",C16,"0"),IF(P16="b+",C16,"0"),IF(P16="b",C16,"0"),IF(P16="c+",C16,"0"),IF(P16="c",C16,"0"),IF(P16="d+",C16,"0"),IF(P16="d",C16,"0"),IF(Q16="A",C16,"0"),IF(Q16="b+",C16,"0"),IF(Q16="b",C16,"0"),IF(Q16="c+",C16,"0"),IF(Q16="c",C16,"0"),IF(Q16="d+",C16,"0"),IF(Q16="d",C16,"0"))</f>
        <v>0</v>
      </c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0"/>
      <c r="R16" s="368"/>
      <c r="S16" s="377" t="str">
        <f t="shared" ref="S16:AD23" si="5">IF(F16="f","0",IF(F16="d","1",IF(F16="d+","1.5",IF(F16="c","2",IF(F16="c+","2.5",IF(F16="b","3",IF(F16="b+","3.5",IF(F16="a","4","-"))))))))</f>
        <v>-</v>
      </c>
      <c r="T16" s="377" t="str">
        <f t="shared" si="5"/>
        <v>-</v>
      </c>
      <c r="U16" s="377" t="str">
        <f t="shared" si="5"/>
        <v>-</v>
      </c>
      <c r="V16" s="377" t="str">
        <f t="shared" si="5"/>
        <v>-</v>
      </c>
      <c r="W16" s="377" t="str">
        <f t="shared" si="5"/>
        <v>-</v>
      </c>
      <c r="X16" s="377" t="str">
        <f t="shared" si="5"/>
        <v>-</v>
      </c>
      <c r="Y16" s="377" t="str">
        <f t="shared" si="5"/>
        <v>-</v>
      </c>
      <c r="Z16" s="377" t="str">
        <f t="shared" si="5"/>
        <v>-</v>
      </c>
      <c r="AA16" s="377" t="str">
        <f t="shared" si="5"/>
        <v>-</v>
      </c>
      <c r="AB16" s="377" t="str">
        <f t="shared" si="5"/>
        <v>-</v>
      </c>
      <c r="AC16" s="377" t="str">
        <f t="shared" si="5"/>
        <v>-</v>
      </c>
      <c r="AD16" s="377" t="str">
        <f t="shared" si="5"/>
        <v>-</v>
      </c>
      <c r="AE16" s="378">
        <f>MAX(IF(S16="4","4","0"),IF(S16="3.5","3.5","0"),IF(S16="3","3","0"),IF(S16="2.5","2.5","0"),IF(S16="2","2","0"),IF(S16="1.5","1.5","0"),IF(S16="1","1","0"),IF(T16="4","4","0"),IF(T16="3.5","3.5","0"),IF(T16="3","3","0"),IF(T16="2.5","2.5","0"),IF(T16="2","2","0"),IF(T16="1.5","1.5","0"),IF(T16="1","1","0"),IF(U16="4","4","0"),IF(U16="3.5","3.5","0"),IF(U16="3","3","0"),IF(U16="2.5","2.5","0"),IF(U16="2","2","0"),IF(U16="1.5","1.5","0"),IF(U16="1","1","0"),IF(V16="4","4","0"),IF(V16="3.5","3.5","0"),IF(V16="3","3","0"),IF(V16="2.5","2.5","0"),IF(V16="2","2","0"),IF(V16="1.5","1.5","0"),IF(V16="1","1","0"),IF(W16="4","4","0"),IF(W16="3.5","3.5","0"),IF(W16="3","3","0"),IF(W16="2.5","2.5","0"),IF(W16="2","2","0"),IF(W16="1.5","1.5","0"),IF(W16="1","1","0"),IF(X16="4","4","0"),IF(X16="3.5","3.5","0"),IF(X16="3","3","0"),IF(X16="2.5","2.5","0"),IF(X16="2","2","0"),IF(X16="1.5","1.5","0"),IF(X16="1","1","0"),IF(Y16="4","4","0"),IF(Y16="3.5","3.5","0"),IF(Y16="3","3","0"),IF(Y16="2.5","2.5","0"),IF(Y16="2","2","0"),IF(Y16="1.5","1.5","0"),IF(Y16="1","1","0"),IF(Z16="4","4","0"),IF(Z16="3.5","3.5","0"),IF(Z16="3","3","0"),IF(Z16="2.5","2.5","0"),IF(Z16="2","2","0"),IF(Z16="1.5","1.5","0"),IF(Z16="1","1","0"),IF(AA16="4","4","0"),IF(AA16="3.5","3.5","0"),IF(AA16="3","3","0"),IF(AA16="2.5","2.5","0"),IF(AA16="2","2","0"),IF(AA16="1.5","1.5","0"),IF(AA16="1","1","0"),IF(AB16="4","4","0"),IF(AB16="3.5","3.5","0"),IF(AB16="3","3","0"),IF(AB16="2.5","2.5","0"),IF(AB16="2","2","0"),IF(AB16="1.5","1.5","0"),IF(AB16="1","1","0"),IF(AC16="4","4","0"),IF(AC16="3.5","3.5","0"),IF(AC16="3","3","0"),IF(AC16="2.5","2.5","0"),IF(AC16="2","2","0"),IF(AC16="1.5","1.5","0"),IF(AC16="1","1","0"),IF(AD16="4","4","0"),IF(AD16="3.5","3.5","0"),IF(AD16="3","3","0"),IF(AD16="2.5","2.5","0"),IF(AD16="2","2","0"),IF(AD16="1.5","1.5","0"),IF(AD16="1","1","0"))</f>
        <v>0</v>
      </c>
      <c r="AF16" s="379">
        <f>E16</f>
        <v>0</v>
      </c>
      <c r="AG16" s="380">
        <f t="shared" ref="AG16:AG23" si="6">AE16*E16</f>
        <v>0</v>
      </c>
      <c r="AH16" s="370"/>
    </row>
    <row r="17" spans="1:34" ht="13.2" customHeight="1" x14ac:dyDescent="0.25">
      <c r="A17" s="386" t="s">
        <v>327</v>
      </c>
      <c r="B17" s="386" t="s">
        <v>328</v>
      </c>
      <c r="C17" s="387">
        <v>3</v>
      </c>
      <c r="D17" s="387" t="s">
        <v>323</v>
      </c>
      <c r="E17" s="370">
        <f t="shared" si="4"/>
        <v>0</v>
      </c>
      <c r="F17" s="388"/>
      <c r="G17" s="388"/>
      <c r="H17" s="388"/>
      <c r="I17" s="388"/>
      <c r="J17" s="388"/>
      <c r="K17" s="388"/>
      <c r="L17" s="388"/>
      <c r="M17" s="388"/>
      <c r="N17" s="388"/>
      <c r="O17" s="388"/>
      <c r="P17" s="388"/>
      <c r="Q17" s="388"/>
      <c r="R17" s="368"/>
      <c r="S17" s="377" t="str">
        <f t="shared" si="5"/>
        <v>-</v>
      </c>
      <c r="T17" s="377" t="str">
        <f t="shared" si="5"/>
        <v>-</v>
      </c>
      <c r="U17" s="377" t="str">
        <f t="shared" si="5"/>
        <v>-</v>
      </c>
      <c r="V17" s="377" t="str">
        <f t="shared" si="5"/>
        <v>-</v>
      </c>
      <c r="W17" s="377" t="str">
        <f t="shared" si="5"/>
        <v>-</v>
      </c>
      <c r="X17" s="377" t="str">
        <f t="shared" si="5"/>
        <v>-</v>
      </c>
      <c r="Y17" s="377" t="str">
        <f t="shared" si="5"/>
        <v>-</v>
      </c>
      <c r="Z17" s="377" t="str">
        <f t="shared" si="5"/>
        <v>-</v>
      </c>
      <c r="AA17" s="377" t="str">
        <f t="shared" si="5"/>
        <v>-</v>
      </c>
      <c r="AB17" s="377" t="str">
        <f t="shared" si="5"/>
        <v>-</v>
      </c>
      <c r="AC17" s="377" t="str">
        <f t="shared" si="5"/>
        <v>-</v>
      </c>
      <c r="AD17" s="377" t="str">
        <f t="shared" si="5"/>
        <v>-</v>
      </c>
      <c r="AE17" s="378">
        <f t="shared" ref="AE17:AE23" si="7">MAX(IF(S17="4","4","0"),IF(S17="3.5","3.5","0"),IF(S17="3","3","0"),IF(S17="2.5","2.5","0"),IF(S17="2","2","0"),IF(S17="1.5","1.5","0"),IF(S17="1","1","0"),IF(T17="4","4","0"),IF(T17="3.5","3.5","0"),IF(T17="3","3","0"),IF(T17="2.5","2.5","0"),IF(T17="2","2","0"),IF(T17="1.5","1.5","0"),IF(T17="1","1","0"),IF(U17="4","4","0"),IF(U17="3.5","3.5","0"),IF(U17="3","3","0"),IF(U17="2.5","2.5","0"),IF(U17="2","2","0"),IF(U17="1.5","1.5","0"),IF(U17="1","1","0"),IF(V17="4","4","0"),IF(V17="3.5","3.5","0"),IF(V17="3","3","0"),IF(V17="2.5","2.5","0"),IF(V17="2","2","0"),IF(V17="1.5","1.5","0"),IF(V17="1","1","0"),IF(W17="4","4","0"),IF(W17="3.5","3.5","0"),IF(W17="3","3","0"),IF(W17="2.5","2.5","0"),IF(W17="2","2","0"),IF(W17="1.5","1.5","0"),IF(W17="1","1","0"),IF(X17="4","4","0"),IF(X17="3.5","3.5","0"),IF(X17="3","3","0"),IF(X17="2.5","2.5","0"),IF(X17="2","2","0"),IF(X17="1.5","1.5","0"),IF(X17="1","1","0"),IF(Y17="4","4","0"),IF(Y17="3.5","3.5","0"),IF(Y17="3","3","0"),IF(Y17="2.5","2.5","0"),IF(Y17="2","2","0"),IF(Y17="1.5","1.5","0"),IF(Y17="1","1","0"),IF(Z17="4","4","0"),IF(Z17="3.5","3.5","0"),IF(Z17="3","3","0"),IF(Z17="2.5","2.5","0"),IF(Z17="2","2","0"),IF(Z17="1.5","1.5","0"),IF(Z17="1","1","0"),IF(AA17="4","4","0"),IF(AA17="3.5","3.5","0"),IF(AA17="3","3","0"),IF(AA17="2.5","2.5","0"),IF(AA17="2","2","0"),IF(AA17="1.5","1.5","0"),IF(AA17="1","1","0"),IF(AB17="4","4","0"),IF(AB17="3.5","3.5","0"),IF(AB17="3","3","0"),IF(AB17="2.5","2.5","0"),IF(AB17="2","2","0"),IF(AB17="1.5","1.5","0"),IF(AB17="1","1","0"),IF(AC17="4","4","0"),IF(AC17="3.5","3.5","0"),IF(AC17="3","3","0"),IF(AC17="2.5","2.5","0"),IF(AC17="2","2","0"),IF(AC17="1.5","1.5","0"),IF(AC17="1","1","0"),IF(AD17="4","4","0"),IF(AD17="3.5","3.5","0"),IF(AD17="3","3","0"),IF(AD17="2.5","2.5","0"),IF(AD17="2","2","0"),IF(AD17="1.5","1.5","0"),IF(AD17="1","1","0"))</f>
        <v>0</v>
      </c>
      <c r="AF17" s="379">
        <f t="shared" ref="AF17:AF23" si="8">E17</f>
        <v>0</v>
      </c>
      <c r="AG17" s="380">
        <f t="shared" si="6"/>
        <v>0</v>
      </c>
      <c r="AH17" s="388"/>
    </row>
    <row r="18" spans="1:34" ht="13.2" customHeight="1" x14ac:dyDescent="0.25">
      <c r="A18" s="375" t="s">
        <v>329</v>
      </c>
      <c r="B18" s="375" t="s">
        <v>330</v>
      </c>
      <c r="C18" s="376">
        <v>3</v>
      </c>
      <c r="D18" s="376" t="s">
        <v>323</v>
      </c>
      <c r="E18" s="370">
        <f t="shared" si="4"/>
        <v>0</v>
      </c>
      <c r="F18" s="370"/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370"/>
      <c r="R18" s="368"/>
      <c r="S18" s="377" t="str">
        <f t="shared" si="5"/>
        <v>-</v>
      </c>
      <c r="T18" s="377" t="str">
        <f t="shared" si="5"/>
        <v>-</v>
      </c>
      <c r="U18" s="377" t="str">
        <f t="shared" si="5"/>
        <v>-</v>
      </c>
      <c r="V18" s="377" t="str">
        <f t="shared" si="5"/>
        <v>-</v>
      </c>
      <c r="W18" s="377" t="str">
        <f t="shared" si="5"/>
        <v>-</v>
      </c>
      <c r="X18" s="377" t="str">
        <f t="shared" si="5"/>
        <v>-</v>
      </c>
      <c r="Y18" s="377" t="str">
        <f t="shared" si="5"/>
        <v>-</v>
      </c>
      <c r="Z18" s="377" t="str">
        <f t="shared" si="5"/>
        <v>-</v>
      </c>
      <c r="AA18" s="377" t="str">
        <f t="shared" si="5"/>
        <v>-</v>
      </c>
      <c r="AB18" s="377" t="str">
        <f t="shared" si="5"/>
        <v>-</v>
      </c>
      <c r="AC18" s="377" t="str">
        <f t="shared" si="5"/>
        <v>-</v>
      </c>
      <c r="AD18" s="377" t="str">
        <f t="shared" si="5"/>
        <v>-</v>
      </c>
      <c r="AE18" s="378">
        <f t="shared" si="7"/>
        <v>0</v>
      </c>
      <c r="AF18" s="379">
        <f t="shared" si="8"/>
        <v>0</v>
      </c>
      <c r="AG18" s="380">
        <f t="shared" si="6"/>
        <v>0</v>
      </c>
      <c r="AH18" s="370"/>
    </row>
    <row r="19" spans="1:34" ht="13.2" customHeight="1" x14ac:dyDescent="0.25">
      <c r="A19" s="386" t="s">
        <v>331</v>
      </c>
      <c r="B19" s="386" t="s">
        <v>332</v>
      </c>
      <c r="C19" s="387">
        <v>3</v>
      </c>
      <c r="D19" s="387" t="s">
        <v>323</v>
      </c>
      <c r="E19" s="370">
        <f t="shared" si="4"/>
        <v>0</v>
      </c>
      <c r="F19" s="388"/>
      <c r="G19" s="388"/>
      <c r="H19" s="388"/>
      <c r="I19" s="388"/>
      <c r="J19" s="388"/>
      <c r="K19" s="388"/>
      <c r="L19" s="388"/>
      <c r="M19" s="388"/>
      <c r="N19" s="388"/>
      <c r="O19" s="388"/>
      <c r="P19" s="388"/>
      <c r="Q19" s="388"/>
      <c r="R19" s="368"/>
      <c r="S19" s="377" t="str">
        <f t="shared" si="5"/>
        <v>-</v>
      </c>
      <c r="T19" s="377" t="str">
        <f t="shared" si="5"/>
        <v>-</v>
      </c>
      <c r="U19" s="377" t="str">
        <f t="shared" si="5"/>
        <v>-</v>
      </c>
      <c r="V19" s="377" t="str">
        <f t="shared" si="5"/>
        <v>-</v>
      </c>
      <c r="W19" s="377" t="str">
        <f t="shared" si="5"/>
        <v>-</v>
      </c>
      <c r="X19" s="377" t="str">
        <f t="shared" si="5"/>
        <v>-</v>
      </c>
      <c r="Y19" s="377" t="str">
        <f t="shared" si="5"/>
        <v>-</v>
      </c>
      <c r="Z19" s="377" t="str">
        <f t="shared" si="5"/>
        <v>-</v>
      </c>
      <c r="AA19" s="377" t="str">
        <f t="shared" si="5"/>
        <v>-</v>
      </c>
      <c r="AB19" s="377" t="str">
        <f t="shared" si="5"/>
        <v>-</v>
      </c>
      <c r="AC19" s="377" t="str">
        <f t="shared" si="5"/>
        <v>-</v>
      </c>
      <c r="AD19" s="377" t="str">
        <f t="shared" si="5"/>
        <v>-</v>
      </c>
      <c r="AE19" s="378">
        <f t="shared" si="7"/>
        <v>0</v>
      </c>
      <c r="AF19" s="379">
        <f t="shared" si="8"/>
        <v>0</v>
      </c>
      <c r="AG19" s="380">
        <f t="shared" si="6"/>
        <v>0</v>
      </c>
      <c r="AH19" s="388"/>
    </row>
    <row r="20" spans="1:34" ht="13.2" customHeight="1" x14ac:dyDescent="0.25">
      <c r="A20" s="375" t="s">
        <v>333</v>
      </c>
      <c r="B20" s="375" t="s">
        <v>334</v>
      </c>
      <c r="C20" s="376">
        <v>3</v>
      </c>
      <c r="D20" s="376" t="s">
        <v>323</v>
      </c>
      <c r="E20" s="370">
        <f t="shared" si="4"/>
        <v>0</v>
      </c>
      <c r="F20" s="370"/>
      <c r="G20" s="370"/>
      <c r="H20" s="370"/>
      <c r="I20" s="370"/>
      <c r="J20" s="370"/>
      <c r="K20" s="370"/>
      <c r="L20" s="370"/>
      <c r="M20" s="370"/>
      <c r="N20" s="370"/>
      <c r="O20" s="370"/>
      <c r="P20" s="370"/>
      <c r="Q20" s="370"/>
      <c r="R20" s="368"/>
      <c r="S20" s="377" t="str">
        <f t="shared" si="5"/>
        <v>-</v>
      </c>
      <c r="T20" s="377" t="str">
        <f t="shared" si="5"/>
        <v>-</v>
      </c>
      <c r="U20" s="377" t="str">
        <f t="shared" si="5"/>
        <v>-</v>
      </c>
      <c r="V20" s="377" t="str">
        <f t="shared" si="5"/>
        <v>-</v>
      </c>
      <c r="W20" s="377" t="str">
        <f t="shared" si="5"/>
        <v>-</v>
      </c>
      <c r="X20" s="377" t="str">
        <f t="shared" si="5"/>
        <v>-</v>
      </c>
      <c r="Y20" s="377" t="str">
        <f t="shared" si="5"/>
        <v>-</v>
      </c>
      <c r="Z20" s="377" t="str">
        <f t="shared" si="5"/>
        <v>-</v>
      </c>
      <c r="AA20" s="377" t="str">
        <f t="shared" si="5"/>
        <v>-</v>
      </c>
      <c r="AB20" s="377" t="str">
        <f t="shared" si="5"/>
        <v>-</v>
      </c>
      <c r="AC20" s="377" t="str">
        <f t="shared" si="5"/>
        <v>-</v>
      </c>
      <c r="AD20" s="377" t="str">
        <f t="shared" si="5"/>
        <v>-</v>
      </c>
      <c r="AE20" s="378">
        <f t="shared" si="7"/>
        <v>0</v>
      </c>
      <c r="AF20" s="379">
        <f t="shared" si="8"/>
        <v>0</v>
      </c>
      <c r="AG20" s="380">
        <f t="shared" si="6"/>
        <v>0</v>
      </c>
      <c r="AH20" s="370"/>
    </row>
    <row r="21" spans="1:34" ht="13.2" customHeight="1" x14ac:dyDescent="0.25">
      <c r="A21" s="386" t="s">
        <v>335</v>
      </c>
      <c r="B21" s="386" t="s">
        <v>336</v>
      </c>
      <c r="C21" s="387">
        <v>3</v>
      </c>
      <c r="D21" s="387" t="s">
        <v>323</v>
      </c>
      <c r="E21" s="370">
        <f t="shared" si="4"/>
        <v>0</v>
      </c>
      <c r="F21" s="388"/>
      <c r="G21" s="388"/>
      <c r="H21" s="388"/>
      <c r="I21" s="388"/>
      <c r="J21" s="388"/>
      <c r="K21" s="388"/>
      <c r="L21" s="388"/>
      <c r="M21" s="388"/>
      <c r="N21" s="388"/>
      <c r="O21" s="388"/>
      <c r="P21" s="388"/>
      <c r="Q21" s="388"/>
      <c r="R21" s="368"/>
      <c r="S21" s="377" t="str">
        <f t="shared" si="5"/>
        <v>-</v>
      </c>
      <c r="T21" s="377" t="str">
        <f t="shared" si="5"/>
        <v>-</v>
      </c>
      <c r="U21" s="377" t="str">
        <f t="shared" si="5"/>
        <v>-</v>
      </c>
      <c r="V21" s="377" t="str">
        <f t="shared" si="5"/>
        <v>-</v>
      </c>
      <c r="W21" s="377" t="str">
        <f t="shared" si="5"/>
        <v>-</v>
      </c>
      <c r="X21" s="377" t="str">
        <f t="shared" si="5"/>
        <v>-</v>
      </c>
      <c r="Y21" s="377" t="str">
        <f t="shared" si="5"/>
        <v>-</v>
      </c>
      <c r="Z21" s="377" t="str">
        <f t="shared" si="5"/>
        <v>-</v>
      </c>
      <c r="AA21" s="377" t="str">
        <f t="shared" si="5"/>
        <v>-</v>
      </c>
      <c r="AB21" s="377" t="str">
        <f t="shared" si="5"/>
        <v>-</v>
      </c>
      <c r="AC21" s="377" t="str">
        <f t="shared" si="5"/>
        <v>-</v>
      </c>
      <c r="AD21" s="377" t="str">
        <f t="shared" si="5"/>
        <v>-</v>
      </c>
      <c r="AE21" s="378">
        <f t="shared" si="7"/>
        <v>0</v>
      </c>
      <c r="AF21" s="379">
        <f t="shared" si="8"/>
        <v>0</v>
      </c>
      <c r="AG21" s="380">
        <f t="shared" si="6"/>
        <v>0</v>
      </c>
      <c r="AH21" s="388"/>
    </row>
    <row r="22" spans="1:34" ht="13.2" customHeight="1" x14ac:dyDescent="0.25">
      <c r="A22" s="375" t="s">
        <v>337</v>
      </c>
      <c r="B22" s="375" t="s">
        <v>338</v>
      </c>
      <c r="C22" s="376">
        <v>3</v>
      </c>
      <c r="D22" s="376" t="s">
        <v>323</v>
      </c>
      <c r="E22" s="370">
        <f t="shared" si="4"/>
        <v>0</v>
      </c>
      <c r="F22" s="370"/>
      <c r="G22" s="370"/>
      <c r="H22" s="370"/>
      <c r="I22" s="370"/>
      <c r="J22" s="370"/>
      <c r="K22" s="370"/>
      <c r="L22" s="370"/>
      <c r="M22" s="370"/>
      <c r="N22" s="370"/>
      <c r="O22" s="370"/>
      <c r="P22" s="370"/>
      <c r="Q22" s="370"/>
      <c r="R22" s="368"/>
      <c r="S22" s="377" t="str">
        <f t="shared" si="5"/>
        <v>-</v>
      </c>
      <c r="T22" s="377" t="str">
        <f t="shared" si="5"/>
        <v>-</v>
      </c>
      <c r="U22" s="377" t="str">
        <f t="shared" si="5"/>
        <v>-</v>
      </c>
      <c r="V22" s="377" t="str">
        <f t="shared" si="5"/>
        <v>-</v>
      </c>
      <c r="W22" s="377" t="str">
        <f t="shared" si="5"/>
        <v>-</v>
      </c>
      <c r="X22" s="377" t="str">
        <f t="shared" si="5"/>
        <v>-</v>
      </c>
      <c r="Y22" s="377" t="str">
        <f t="shared" si="5"/>
        <v>-</v>
      </c>
      <c r="Z22" s="377" t="str">
        <f t="shared" si="5"/>
        <v>-</v>
      </c>
      <c r="AA22" s="377" t="str">
        <f t="shared" si="5"/>
        <v>-</v>
      </c>
      <c r="AB22" s="377" t="str">
        <f t="shared" si="5"/>
        <v>-</v>
      </c>
      <c r="AC22" s="377" t="str">
        <f t="shared" si="5"/>
        <v>-</v>
      </c>
      <c r="AD22" s="377" t="str">
        <f t="shared" si="5"/>
        <v>-</v>
      </c>
      <c r="AE22" s="378">
        <f t="shared" si="7"/>
        <v>0</v>
      </c>
      <c r="AF22" s="379">
        <f t="shared" si="8"/>
        <v>0</v>
      </c>
      <c r="AG22" s="380">
        <f t="shared" si="6"/>
        <v>0</v>
      </c>
      <c r="AH22" s="370"/>
    </row>
    <row r="23" spans="1:34" ht="13.2" customHeight="1" x14ac:dyDescent="0.25">
      <c r="A23" s="386" t="s">
        <v>339</v>
      </c>
      <c r="B23" s="386" t="s">
        <v>340</v>
      </c>
      <c r="C23" s="387">
        <v>3</v>
      </c>
      <c r="D23" s="387" t="s">
        <v>323</v>
      </c>
      <c r="E23" s="370">
        <f t="shared" si="4"/>
        <v>0</v>
      </c>
      <c r="F23" s="388"/>
      <c r="G23" s="388"/>
      <c r="H23" s="388"/>
      <c r="I23" s="388"/>
      <c r="J23" s="388"/>
      <c r="K23" s="388"/>
      <c r="L23" s="388"/>
      <c r="M23" s="388"/>
      <c r="N23" s="388"/>
      <c r="O23" s="388"/>
      <c r="P23" s="388"/>
      <c r="Q23" s="388"/>
      <c r="R23" s="368"/>
      <c r="S23" s="377" t="str">
        <f t="shared" si="5"/>
        <v>-</v>
      </c>
      <c r="T23" s="377" t="str">
        <f t="shared" si="5"/>
        <v>-</v>
      </c>
      <c r="U23" s="377" t="str">
        <f t="shared" si="5"/>
        <v>-</v>
      </c>
      <c r="V23" s="377" t="str">
        <f t="shared" si="5"/>
        <v>-</v>
      </c>
      <c r="W23" s="377" t="str">
        <f t="shared" si="5"/>
        <v>-</v>
      </c>
      <c r="X23" s="377" t="str">
        <f t="shared" si="5"/>
        <v>-</v>
      </c>
      <c r="Y23" s="377" t="str">
        <f t="shared" si="5"/>
        <v>-</v>
      </c>
      <c r="Z23" s="377" t="str">
        <f t="shared" si="5"/>
        <v>-</v>
      </c>
      <c r="AA23" s="377" t="str">
        <f t="shared" si="5"/>
        <v>-</v>
      </c>
      <c r="AB23" s="377" t="str">
        <f t="shared" si="5"/>
        <v>-</v>
      </c>
      <c r="AC23" s="377" t="str">
        <f t="shared" si="5"/>
        <v>-</v>
      </c>
      <c r="AD23" s="377" t="str">
        <f t="shared" si="5"/>
        <v>-</v>
      </c>
      <c r="AE23" s="378">
        <f t="shared" si="7"/>
        <v>0</v>
      </c>
      <c r="AF23" s="379">
        <f t="shared" si="8"/>
        <v>0</v>
      </c>
      <c r="AG23" s="380">
        <f t="shared" si="6"/>
        <v>0</v>
      </c>
      <c r="AH23" s="388"/>
    </row>
    <row r="24" spans="1:34" ht="13.2" customHeight="1" x14ac:dyDescent="0.25">
      <c r="A24" s="381" t="s">
        <v>319</v>
      </c>
      <c r="B24" s="381"/>
      <c r="C24" s="382">
        <f>SUM(E16:E23)</f>
        <v>0</v>
      </c>
      <c r="D24" s="382">
        <v>6</v>
      </c>
      <c r="E24" s="382" t="str">
        <f>IF(C24&gt;=D24,"หน่วยกิตครบ","ไม่ครบหน่วยกิต")</f>
        <v>ไม่ครบหน่วยกิต</v>
      </c>
      <c r="F24" s="382"/>
      <c r="G24" s="382"/>
      <c r="H24" s="382"/>
      <c r="I24" s="382"/>
      <c r="J24" s="382"/>
      <c r="K24" s="382"/>
      <c r="L24" s="382"/>
      <c r="M24" s="382"/>
      <c r="N24" s="382"/>
      <c r="O24" s="382"/>
      <c r="P24" s="382"/>
      <c r="Q24" s="382"/>
      <c r="R24" s="368"/>
      <c r="S24" s="382"/>
      <c r="T24" s="382"/>
      <c r="U24" s="382"/>
      <c r="V24" s="382"/>
      <c r="W24" s="382"/>
      <c r="X24" s="382"/>
      <c r="Y24" s="382"/>
      <c r="Z24" s="382"/>
      <c r="AA24" s="382"/>
      <c r="AB24" s="382"/>
      <c r="AC24" s="382"/>
      <c r="AD24" s="382"/>
      <c r="AE24" s="382"/>
      <c r="AF24" s="382">
        <f>SUM(AF16:AF23)</f>
        <v>0</v>
      </c>
      <c r="AG24" s="382">
        <f>SUM(AG16:AG23)</f>
        <v>0</v>
      </c>
      <c r="AH24" s="382" t="e">
        <f>AG24/AF24</f>
        <v>#DIV/0!</v>
      </c>
    </row>
    <row r="25" spans="1:34" ht="13.2" customHeight="1" x14ac:dyDescent="0.25">
      <c r="A25" s="368" t="s">
        <v>341</v>
      </c>
      <c r="B25" s="368"/>
      <c r="C25" s="368"/>
      <c r="D25" s="368"/>
      <c r="E25" s="368"/>
      <c r="F25" s="369" t="s">
        <v>300</v>
      </c>
      <c r="G25" s="369" t="s">
        <v>301</v>
      </c>
      <c r="H25" s="369" t="s">
        <v>302</v>
      </c>
      <c r="I25" s="369" t="s">
        <v>303</v>
      </c>
      <c r="J25" s="369" t="s">
        <v>304</v>
      </c>
      <c r="K25" s="369" t="s">
        <v>305</v>
      </c>
      <c r="L25" s="369" t="s">
        <v>306</v>
      </c>
      <c r="M25" s="369" t="s">
        <v>307</v>
      </c>
      <c r="N25" s="369" t="s">
        <v>308</v>
      </c>
      <c r="O25" s="369" t="s">
        <v>309</v>
      </c>
      <c r="P25" s="369" t="s">
        <v>310</v>
      </c>
      <c r="Q25" s="369" t="s">
        <v>311</v>
      </c>
      <c r="R25" s="368"/>
      <c r="S25" s="369" t="s">
        <v>300</v>
      </c>
      <c r="T25" s="369" t="s">
        <v>301</v>
      </c>
      <c r="U25" s="369" t="s">
        <v>302</v>
      </c>
      <c r="V25" s="369" t="s">
        <v>303</v>
      </c>
      <c r="W25" s="369" t="s">
        <v>304</v>
      </c>
      <c r="X25" s="369" t="s">
        <v>305</v>
      </c>
      <c r="Y25" s="369" t="s">
        <v>306</v>
      </c>
      <c r="Z25" s="369" t="s">
        <v>307</v>
      </c>
      <c r="AA25" s="369" t="s">
        <v>308</v>
      </c>
      <c r="AB25" s="369" t="s">
        <v>309</v>
      </c>
      <c r="AC25" s="369" t="s">
        <v>310</v>
      </c>
      <c r="AD25" s="369" t="s">
        <v>311</v>
      </c>
      <c r="AE25" s="369"/>
      <c r="AF25" s="369"/>
      <c r="AG25" s="369"/>
      <c r="AH25" s="370" t="s">
        <v>312</v>
      </c>
    </row>
    <row r="26" spans="1:34" ht="13.2" customHeight="1" x14ac:dyDescent="0.25">
      <c r="A26" s="372" t="s">
        <v>342</v>
      </c>
      <c r="B26" s="372"/>
      <c r="C26" s="372"/>
      <c r="D26" s="372"/>
      <c r="E26" s="372"/>
      <c r="F26" s="373"/>
      <c r="G26" s="373"/>
      <c r="H26" s="373"/>
      <c r="I26" s="373"/>
      <c r="J26" s="373"/>
      <c r="K26" s="373"/>
      <c r="L26" s="373"/>
      <c r="M26" s="373"/>
      <c r="N26" s="373"/>
      <c r="O26" s="373"/>
      <c r="P26" s="373"/>
      <c r="Q26" s="373"/>
      <c r="R26" s="368"/>
      <c r="S26" s="373"/>
      <c r="T26" s="373"/>
      <c r="U26" s="373"/>
      <c r="V26" s="373"/>
      <c r="W26" s="373"/>
      <c r="X26" s="373"/>
      <c r="Y26" s="373"/>
      <c r="Z26" s="373"/>
      <c r="AA26" s="373"/>
      <c r="AB26" s="373"/>
      <c r="AC26" s="373"/>
      <c r="AD26" s="373"/>
      <c r="AE26" s="373"/>
      <c r="AF26" s="373"/>
      <c r="AG26" s="373"/>
      <c r="AH26" s="373"/>
    </row>
    <row r="27" spans="1:34" ht="13.2" customHeight="1" x14ac:dyDescent="0.25">
      <c r="A27" s="375" t="s">
        <v>343</v>
      </c>
      <c r="B27" s="375" t="s">
        <v>344</v>
      </c>
      <c r="C27" s="376">
        <v>3</v>
      </c>
      <c r="D27" s="376" t="s">
        <v>323</v>
      </c>
      <c r="E27" s="370">
        <f>MAX(IF(F27="A",C27,"0"),IF(F27="b+",C27,"0"),IF(F27="b",C27,"0"),IF(F27="c+",C27,"0"),IF(F27="c",C27,"0"),IF(F27="d+",C27,"0"),IF(F27="d",C27,"0"),IF(F27="ct",C27,"0"),IF(F27="tr",C27,"0"),IF(G27="A",C27,"0"),IF(G27="b+",C27,"0"),IF(G27="b",C27,"0"),IF(G27="c+",C27,"0"),IF(G27="c",C27,"0"),IF(G27="d+",C27,"0"),IF(G27="d",C27,"0"),IF(G27="ct",C27,"0"),IF(G27="tr",C27,"0"),IF(H27="A",C27,"0"),IF(H27="b+",C27,"0"),IF(H27="b",C27,"0"),IF(H27="c+",C27,"0"),IF(H27="c",C27,"0"),IF(H27="d+",C27,"0"),IF(H27="d",C27,"0"),IF(I27="A",C27,"0"),IF(I27="b+",C27,"0"),IF(I27="b",C27,"0"),IF(I27="c+",C27,"0"),IF(I27="c",C27,"0"),IF(I27="d+",C27,"0"),IF(I27="d",C27,"0"),IF(J27="A",C27,"0"),IF(J27="b+",C27,"0"),IF(J27="b",C27,"0"),IF(J27="c+",C27,"0"),IF(J27="c",C27,"0"),IF(J27="d+",C27,"0"),IF(J27="d",C27,"0"),IF(K27="A",C27,"0"),IF(K27="b+",C27,"0"),IF(K27="b",C27,"0"),IF(K27="c+",C27,"0"),IF(K27="c",C27,"0"),IF(K27="d+",C27,"0"),IF(K27="d",C27,"0"),IF(L27="A",C27,"0"),IF(L27="b+",C27,"0"),IF(L27="b",C27,"0"),IF(L27="c+",C27,"0"),IF(L27="c",C27,"0"),IF(L27="d+",C27,"0"),IF(L27="d",C27,"0"),IF(M27="A",C27,"0"),IF(M27="b+",C27,"0"),IF(M27="b",C27,"0"),IF(M27="c+",C27,"0"),IF(M27="c",C27,"0"),IF(M27="d+",C27,"0"),IF(M27="d",C27,"0"),IF(N27="A",C27,"0"),IF(N27="b+",C27,"0"),IF(N27="b",C27,"0"),IF(N27="c+",C27,"0"),IF(N27="c",C27,"0"),IF(N27="d+",C27,"0"),IF(N27="d",C27,"0"),IF(O27="A",C27,"0"),IF(O27="b+",C27,"0"),IF(O27="b",C27,"0"),IF(O27="c+",C27,"0"),IF(O27="c",C27,"0"),IF(O27="d+",C27,"0"),IF(O27="d",C27,"0"),IF(P27="A",C27,"0"),IF(P27="b+",C27,"0"),IF(P27="b",C27,"0"),IF(P27="c+",C27,"0"),IF(P27="c",C27,"0"),IF(P27="d+",C27,"0"),IF(P27="d",C27,"0"),IF(Q27="A",C27,"0"),IF(Q27="b+",C27,"0"),IF(Q27="b",C27,"0"),IF(Q27="c+",C27,"0"),IF(Q27="c",C27,"0"),IF(Q27="d+",C27,"0"),IF(Q27="d",C27,"0"))</f>
        <v>0</v>
      </c>
      <c r="F27" s="370"/>
      <c r="G27" s="370"/>
      <c r="H27" s="370"/>
      <c r="I27" s="370"/>
      <c r="J27" s="370"/>
      <c r="K27" s="370"/>
      <c r="L27" s="370"/>
      <c r="M27" s="370"/>
      <c r="N27" s="370"/>
      <c r="O27" s="370"/>
      <c r="P27" s="370"/>
      <c r="Q27" s="370"/>
      <c r="R27" s="368"/>
      <c r="S27" s="377" t="str">
        <f t="shared" ref="S27:AD34" si="9">IF(F27="f","0",IF(F27="d","1",IF(F27="d+","1.5",IF(F27="c","2",IF(F27="c+","2.5",IF(F27="b","3",IF(F27="b+","3.5",IF(F27="a","4","-"))))))))</f>
        <v>-</v>
      </c>
      <c r="T27" s="377" t="str">
        <f t="shared" si="9"/>
        <v>-</v>
      </c>
      <c r="U27" s="377" t="str">
        <f t="shared" si="9"/>
        <v>-</v>
      </c>
      <c r="V27" s="377" t="str">
        <f t="shared" si="9"/>
        <v>-</v>
      </c>
      <c r="W27" s="377" t="str">
        <f t="shared" si="9"/>
        <v>-</v>
      </c>
      <c r="X27" s="377" t="str">
        <f t="shared" si="9"/>
        <v>-</v>
      </c>
      <c r="Y27" s="377" t="str">
        <f t="shared" si="9"/>
        <v>-</v>
      </c>
      <c r="Z27" s="377" t="str">
        <f t="shared" si="9"/>
        <v>-</v>
      </c>
      <c r="AA27" s="377" t="str">
        <f t="shared" si="9"/>
        <v>-</v>
      </c>
      <c r="AB27" s="377" t="str">
        <f t="shared" si="9"/>
        <v>-</v>
      </c>
      <c r="AC27" s="377" t="str">
        <f t="shared" si="9"/>
        <v>-</v>
      </c>
      <c r="AD27" s="377" t="str">
        <f t="shared" si="9"/>
        <v>-</v>
      </c>
      <c r="AE27" s="378">
        <f t="shared" ref="AE27:AE34" si="10">MAX(IF(S27="4","4","0"),IF(S27="3.5","3.5","0"),IF(S27="3","3","0"),IF(S27="2.5","2.5","0"),IF(S27="2","2","0"),IF(S27="1.5","1.5","0"),IF(S27="1","1","0"),IF(T27="4","4","0"),IF(T27="3.5","3.5","0"),IF(T27="3","3","0"),IF(T27="2.5","2.5","0"),IF(T27="2","2","0"),IF(T27="1.5","1.5","0"),IF(T27="1","1","0"),IF(U27="4","4","0"),IF(U27="3.5","3.5","0"),IF(U27="3","3","0"),IF(U27="2.5","2.5","0"),IF(U27="2","2","0"),IF(U27="1.5","1.5","0"),IF(U27="1","1","0"),IF(V27="4","4","0"),IF(V27="3.5","3.5","0"),IF(V27="3","3","0"),IF(V27="2.5","2.5","0"),IF(V27="2","2","0"),IF(V27="1.5","1.5","0"),IF(V27="1","1","0"),IF(W27="4","4","0"),IF(W27="3.5","3.5","0"),IF(W27="3","3","0"),IF(W27="2.5","2.5","0"),IF(W27="2","2","0"),IF(W27="1.5","1.5","0"),IF(W27="1","1","0"),IF(X27="4","4","0"),IF(X27="3.5","3.5","0"),IF(X27="3","3","0"),IF(X27="2.5","2.5","0"),IF(X27="2","2","0"),IF(X27="1.5","1.5","0"),IF(X27="1","1","0"),IF(Y27="4","4","0"),IF(Y27="3.5","3.5","0"),IF(Y27="3","3","0"),IF(Y27="2.5","2.5","0"),IF(Y27="2","2","0"),IF(Y27="1.5","1.5","0"),IF(Y27="1","1","0"),IF(Z27="4","4","0"),IF(Z27="3.5","3.5","0"),IF(Z27="3","3","0"),IF(Z27="2.5","2.5","0"),IF(Z27="2","2","0"),IF(Z27="1.5","1.5","0"),IF(Z27="1","1","0"),IF(AA27="4","4","0"),IF(AA27="3.5","3.5","0"),IF(AA27="3","3","0"),IF(AA27="2.5","2.5","0"),IF(AA27="2","2","0"),IF(AA27="1.5","1.5","0"),IF(AA27="1","1","0"),IF(AB27="4","4","0"),IF(AB27="3.5","3.5","0"),IF(AB27="3","3","0"),IF(AB27="2.5","2.5","0"),IF(AB27="2","2","0"),IF(AB27="1.5","1.5","0"),IF(AB27="1","1","0"),IF(AC27="4","4","0"),IF(AC27="3.5","3.5","0"),IF(AC27="3","3","0"),IF(AC27="2.5","2.5","0"),IF(AC27="2","2","0"),IF(AC27="1.5","1.5","0"),IF(AC27="1","1","0"),IF(AD27="4","4","0"),IF(AD27="3.5","3.5","0"),IF(AD27="3","3","0"),IF(AD27="2.5","2.5","0"),IF(AD27="2","2","0"),IF(AD27="1.5","1.5","0"),IF(AD27="1","1","0"))</f>
        <v>0</v>
      </c>
      <c r="AF27" s="379">
        <f t="shared" ref="AF27:AF34" si="11">E27</f>
        <v>0</v>
      </c>
      <c r="AG27" s="380">
        <f t="shared" ref="AG27:AG34" si="12">AE27*E27</f>
        <v>0</v>
      </c>
      <c r="AH27" s="370"/>
    </row>
    <row r="28" spans="1:34" ht="13.2" customHeight="1" x14ac:dyDescent="0.25">
      <c r="A28" s="386" t="s">
        <v>345</v>
      </c>
      <c r="B28" s="386" t="s">
        <v>346</v>
      </c>
      <c r="C28" s="387">
        <v>3</v>
      </c>
      <c r="D28" s="387" t="s">
        <v>323</v>
      </c>
      <c r="E28" s="370">
        <f t="shared" ref="E28:E34" si="13">MAX(IF(F28="A",C28,"0"),IF(F28="b+",C28,"0"),IF(F28="b",C28,"0"),IF(F28="c+",C28,"0"),IF(F28="c",C28,"0"),IF(F28="d+",C28,"0"),IF(F28="d",C28,"0"),IF(F28="ct",C28,"0"),IF(F28="tr",C28,"0"),IF(G28="A",C28,"0"),IF(G28="b+",C28,"0"),IF(G28="b",C28,"0"),IF(G28="c+",C28,"0"),IF(G28="c",C28,"0"),IF(G28="d+",C28,"0"),IF(G28="d",C28,"0"),IF(G28="ct",C28,"0"),IF(G28="tr",C28,"0"),IF(H28="A",C28,"0"),IF(H28="b+",C28,"0"),IF(H28="b",C28,"0"),IF(H28="c+",C28,"0"),IF(H28="c",C28,"0"),IF(H28="d+",C28,"0"),IF(H28="d",C28,"0"),IF(I28="A",C28,"0"),IF(I28="b+",C28,"0"),IF(I28="b",C28,"0"),IF(I28="c+",C28,"0"),IF(I28="c",C28,"0"),IF(I28="d+",C28,"0"),IF(I28="d",C28,"0"),IF(J28="A",C28,"0"),IF(J28="b+",C28,"0"),IF(J28="b",C28,"0"),IF(J28="c+",C28,"0"),IF(J28="c",C28,"0"),IF(J28="d+",C28,"0"),IF(J28="d",C28,"0"),IF(K28="A",C28,"0"),IF(K28="b+",C28,"0"),IF(K28="b",C28,"0"),IF(K28="c+",C28,"0"),IF(K28="c",C28,"0"),IF(K28="d+",C28,"0"),IF(K28="d",C28,"0"),IF(L28="A",C28,"0"),IF(L28="b+",C28,"0"),IF(L28="b",C28,"0"),IF(L28="c+",C28,"0"),IF(L28="c",C28,"0"),IF(L28="d+",C28,"0"),IF(L28="d",C28,"0"),IF(M28="A",C28,"0"),IF(M28="b+",C28,"0"),IF(M28="b",C28,"0"),IF(M28="c+",C28,"0"),IF(M28="c",C28,"0"),IF(M28="d+",C28,"0"),IF(M28="d",C28,"0"),IF(N28="A",C28,"0"),IF(N28="b+",C28,"0"),IF(N28="b",C28,"0"),IF(N28="c+",C28,"0"),IF(N28="c",C28,"0"),IF(N28="d+",C28,"0"),IF(N28="d",C28,"0"),IF(O28="A",C28,"0"),IF(O28="b+",C28,"0"),IF(O28="b",C28,"0"),IF(O28="c+",C28,"0"),IF(O28="c",C28,"0"),IF(O28="d+",C28,"0"),IF(O28="d",C28,"0"),IF(P28="A",C28,"0"),IF(P28="b+",C28,"0"),IF(P28="b",C28,"0"),IF(P28="c+",C28,"0"),IF(P28="c",C28,"0"),IF(P28="d+",C28,"0"),IF(P28="d",C28,"0"),IF(Q28="A",C28,"0"),IF(Q28="b+",C28,"0"),IF(Q28="b",C28,"0"),IF(Q28="c+",C28,"0"),IF(Q28="c",C28,"0"),IF(Q28="d+",C28,"0"),IF(Q28="d",C28,"0"))</f>
        <v>0</v>
      </c>
      <c r="F28" s="388"/>
      <c r="G28" s="388"/>
      <c r="H28" s="388"/>
      <c r="I28" s="388"/>
      <c r="J28" s="388"/>
      <c r="K28" s="388"/>
      <c r="L28" s="388"/>
      <c r="M28" s="388"/>
      <c r="N28" s="388"/>
      <c r="O28" s="388"/>
      <c r="P28" s="388"/>
      <c r="Q28" s="388"/>
      <c r="R28" s="368"/>
      <c r="S28" s="377" t="str">
        <f t="shared" si="9"/>
        <v>-</v>
      </c>
      <c r="T28" s="377" t="str">
        <f t="shared" si="9"/>
        <v>-</v>
      </c>
      <c r="U28" s="377" t="str">
        <f t="shared" si="9"/>
        <v>-</v>
      </c>
      <c r="V28" s="377" t="str">
        <f t="shared" si="9"/>
        <v>-</v>
      </c>
      <c r="W28" s="377" t="str">
        <f t="shared" si="9"/>
        <v>-</v>
      </c>
      <c r="X28" s="377" t="str">
        <f t="shared" si="9"/>
        <v>-</v>
      </c>
      <c r="Y28" s="377" t="str">
        <f t="shared" si="9"/>
        <v>-</v>
      </c>
      <c r="Z28" s="377" t="str">
        <f t="shared" si="9"/>
        <v>-</v>
      </c>
      <c r="AA28" s="377" t="str">
        <f t="shared" si="9"/>
        <v>-</v>
      </c>
      <c r="AB28" s="377" t="str">
        <f t="shared" si="9"/>
        <v>-</v>
      </c>
      <c r="AC28" s="377" t="str">
        <f t="shared" si="9"/>
        <v>-</v>
      </c>
      <c r="AD28" s="377" t="str">
        <f t="shared" si="9"/>
        <v>-</v>
      </c>
      <c r="AE28" s="378">
        <f t="shared" si="10"/>
        <v>0</v>
      </c>
      <c r="AF28" s="379">
        <f t="shared" si="11"/>
        <v>0</v>
      </c>
      <c r="AG28" s="380">
        <f t="shared" si="12"/>
        <v>0</v>
      </c>
      <c r="AH28" s="388"/>
    </row>
    <row r="29" spans="1:34" ht="13.2" customHeight="1" x14ac:dyDescent="0.25">
      <c r="A29" s="375" t="s">
        <v>347</v>
      </c>
      <c r="B29" s="375" t="s">
        <v>348</v>
      </c>
      <c r="C29" s="376">
        <v>3</v>
      </c>
      <c r="D29" s="376" t="s">
        <v>323</v>
      </c>
      <c r="E29" s="370">
        <f t="shared" si="13"/>
        <v>0</v>
      </c>
      <c r="F29" s="370"/>
      <c r="G29" s="370"/>
      <c r="H29" s="370"/>
      <c r="I29" s="370"/>
      <c r="J29" s="370"/>
      <c r="K29" s="370"/>
      <c r="L29" s="370"/>
      <c r="M29" s="370"/>
      <c r="N29" s="370"/>
      <c r="O29" s="370"/>
      <c r="P29" s="370"/>
      <c r="Q29" s="370"/>
      <c r="R29" s="368"/>
      <c r="S29" s="377" t="str">
        <f t="shared" si="9"/>
        <v>-</v>
      </c>
      <c r="T29" s="377" t="str">
        <f t="shared" si="9"/>
        <v>-</v>
      </c>
      <c r="U29" s="377" t="str">
        <f t="shared" si="9"/>
        <v>-</v>
      </c>
      <c r="V29" s="377" t="str">
        <f t="shared" si="9"/>
        <v>-</v>
      </c>
      <c r="W29" s="377" t="str">
        <f t="shared" si="9"/>
        <v>-</v>
      </c>
      <c r="X29" s="377" t="str">
        <f t="shared" si="9"/>
        <v>-</v>
      </c>
      <c r="Y29" s="377" t="str">
        <f t="shared" si="9"/>
        <v>-</v>
      </c>
      <c r="Z29" s="377" t="str">
        <f t="shared" si="9"/>
        <v>-</v>
      </c>
      <c r="AA29" s="377" t="str">
        <f t="shared" si="9"/>
        <v>-</v>
      </c>
      <c r="AB29" s="377" t="str">
        <f t="shared" si="9"/>
        <v>-</v>
      </c>
      <c r="AC29" s="377" t="str">
        <f t="shared" si="9"/>
        <v>-</v>
      </c>
      <c r="AD29" s="377" t="str">
        <f t="shared" si="9"/>
        <v>-</v>
      </c>
      <c r="AE29" s="378">
        <f t="shared" si="10"/>
        <v>0</v>
      </c>
      <c r="AF29" s="379">
        <f t="shared" si="11"/>
        <v>0</v>
      </c>
      <c r="AG29" s="380">
        <f t="shared" si="12"/>
        <v>0</v>
      </c>
      <c r="AH29" s="370"/>
    </row>
    <row r="30" spans="1:34" ht="13.2" customHeight="1" x14ac:dyDescent="0.25">
      <c r="A30" s="386" t="s">
        <v>349</v>
      </c>
      <c r="B30" s="386" t="s">
        <v>350</v>
      </c>
      <c r="C30" s="387">
        <v>3</v>
      </c>
      <c r="D30" s="387" t="s">
        <v>323</v>
      </c>
      <c r="E30" s="370">
        <f t="shared" si="13"/>
        <v>0</v>
      </c>
      <c r="F30" s="388"/>
      <c r="G30" s="388"/>
      <c r="H30" s="388"/>
      <c r="I30" s="388"/>
      <c r="J30" s="388"/>
      <c r="K30" s="388"/>
      <c r="L30" s="388"/>
      <c r="M30" s="388"/>
      <c r="N30" s="388"/>
      <c r="O30" s="388"/>
      <c r="P30" s="388"/>
      <c r="Q30" s="388"/>
      <c r="R30" s="368"/>
      <c r="S30" s="377" t="str">
        <f t="shared" si="9"/>
        <v>-</v>
      </c>
      <c r="T30" s="377" t="str">
        <f t="shared" si="9"/>
        <v>-</v>
      </c>
      <c r="U30" s="377" t="str">
        <f t="shared" si="9"/>
        <v>-</v>
      </c>
      <c r="V30" s="377" t="str">
        <f t="shared" si="9"/>
        <v>-</v>
      </c>
      <c r="W30" s="377" t="str">
        <f t="shared" si="9"/>
        <v>-</v>
      </c>
      <c r="X30" s="377" t="str">
        <f t="shared" si="9"/>
        <v>-</v>
      </c>
      <c r="Y30" s="377" t="str">
        <f t="shared" si="9"/>
        <v>-</v>
      </c>
      <c r="Z30" s="377" t="str">
        <f t="shared" si="9"/>
        <v>-</v>
      </c>
      <c r="AA30" s="377" t="str">
        <f t="shared" si="9"/>
        <v>-</v>
      </c>
      <c r="AB30" s="377" t="str">
        <f t="shared" si="9"/>
        <v>-</v>
      </c>
      <c r="AC30" s="377" t="str">
        <f t="shared" si="9"/>
        <v>-</v>
      </c>
      <c r="AD30" s="377" t="str">
        <f t="shared" si="9"/>
        <v>-</v>
      </c>
      <c r="AE30" s="378">
        <f t="shared" si="10"/>
        <v>0</v>
      </c>
      <c r="AF30" s="379">
        <f t="shared" si="11"/>
        <v>0</v>
      </c>
      <c r="AG30" s="380">
        <f t="shared" si="12"/>
        <v>0</v>
      </c>
      <c r="AH30" s="388"/>
    </row>
    <row r="31" spans="1:34" ht="13.2" customHeight="1" x14ac:dyDescent="0.25">
      <c r="A31" s="375" t="s">
        <v>351</v>
      </c>
      <c r="B31" s="375" t="s">
        <v>352</v>
      </c>
      <c r="C31" s="376">
        <v>3</v>
      </c>
      <c r="D31" s="376" t="s">
        <v>323</v>
      </c>
      <c r="E31" s="370">
        <f t="shared" si="13"/>
        <v>0</v>
      </c>
      <c r="F31" s="370"/>
      <c r="G31" s="370"/>
      <c r="H31" s="370"/>
      <c r="I31" s="370"/>
      <c r="J31" s="370"/>
      <c r="K31" s="370"/>
      <c r="L31" s="370"/>
      <c r="M31" s="370"/>
      <c r="N31" s="370"/>
      <c r="O31" s="370"/>
      <c r="P31" s="370"/>
      <c r="Q31" s="370"/>
      <c r="R31" s="368"/>
      <c r="S31" s="377" t="str">
        <f t="shared" si="9"/>
        <v>-</v>
      </c>
      <c r="T31" s="377" t="str">
        <f t="shared" si="9"/>
        <v>-</v>
      </c>
      <c r="U31" s="377" t="str">
        <f t="shared" si="9"/>
        <v>-</v>
      </c>
      <c r="V31" s="377" t="str">
        <f t="shared" si="9"/>
        <v>-</v>
      </c>
      <c r="W31" s="377" t="str">
        <f t="shared" si="9"/>
        <v>-</v>
      </c>
      <c r="X31" s="377" t="str">
        <f t="shared" si="9"/>
        <v>-</v>
      </c>
      <c r="Y31" s="377" t="str">
        <f t="shared" si="9"/>
        <v>-</v>
      </c>
      <c r="Z31" s="377" t="str">
        <f t="shared" si="9"/>
        <v>-</v>
      </c>
      <c r="AA31" s="377" t="str">
        <f t="shared" si="9"/>
        <v>-</v>
      </c>
      <c r="AB31" s="377" t="str">
        <f t="shared" si="9"/>
        <v>-</v>
      </c>
      <c r="AC31" s="377" t="str">
        <f t="shared" si="9"/>
        <v>-</v>
      </c>
      <c r="AD31" s="377" t="str">
        <f t="shared" si="9"/>
        <v>-</v>
      </c>
      <c r="AE31" s="378">
        <f t="shared" si="10"/>
        <v>0</v>
      </c>
      <c r="AF31" s="379">
        <f t="shared" si="11"/>
        <v>0</v>
      </c>
      <c r="AG31" s="380">
        <f t="shared" si="12"/>
        <v>0</v>
      </c>
      <c r="AH31" s="370"/>
    </row>
    <row r="32" spans="1:34" ht="13.2" customHeight="1" x14ac:dyDescent="0.25">
      <c r="A32" s="386" t="s">
        <v>353</v>
      </c>
      <c r="B32" s="386" t="s">
        <v>354</v>
      </c>
      <c r="C32" s="387">
        <v>3</v>
      </c>
      <c r="D32" s="387" t="s">
        <v>323</v>
      </c>
      <c r="E32" s="370">
        <f t="shared" si="13"/>
        <v>0</v>
      </c>
      <c r="F32" s="388"/>
      <c r="G32" s="388"/>
      <c r="H32" s="388"/>
      <c r="I32" s="388"/>
      <c r="J32" s="388"/>
      <c r="K32" s="388"/>
      <c r="L32" s="388"/>
      <c r="M32" s="388"/>
      <c r="N32" s="388"/>
      <c r="O32" s="388"/>
      <c r="P32" s="388"/>
      <c r="Q32" s="388"/>
      <c r="R32" s="368"/>
      <c r="S32" s="377" t="str">
        <f t="shared" si="9"/>
        <v>-</v>
      </c>
      <c r="T32" s="377" t="str">
        <f t="shared" si="9"/>
        <v>-</v>
      </c>
      <c r="U32" s="377" t="str">
        <f t="shared" si="9"/>
        <v>-</v>
      </c>
      <c r="V32" s="377" t="str">
        <f t="shared" si="9"/>
        <v>-</v>
      </c>
      <c r="W32" s="377" t="str">
        <f t="shared" si="9"/>
        <v>-</v>
      </c>
      <c r="X32" s="377" t="str">
        <f t="shared" si="9"/>
        <v>-</v>
      </c>
      <c r="Y32" s="377" t="str">
        <f t="shared" si="9"/>
        <v>-</v>
      </c>
      <c r="Z32" s="377" t="str">
        <f t="shared" si="9"/>
        <v>-</v>
      </c>
      <c r="AA32" s="377" t="str">
        <f t="shared" si="9"/>
        <v>-</v>
      </c>
      <c r="AB32" s="377" t="str">
        <f t="shared" si="9"/>
        <v>-</v>
      </c>
      <c r="AC32" s="377" t="str">
        <f t="shared" si="9"/>
        <v>-</v>
      </c>
      <c r="AD32" s="377" t="str">
        <f t="shared" si="9"/>
        <v>-</v>
      </c>
      <c r="AE32" s="378">
        <f t="shared" si="10"/>
        <v>0</v>
      </c>
      <c r="AF32" s="379">
        <f t="shared" si="11"/>
        <v>0</v>
      </c>
      <c r="AG32" s="380">
        <f t="shared" si="12"/>
        <v>0</v>
      </c>
      <c r="AH32" s="388"/>
    </row>
    <row r="33" spans="1:34" ht="13.2" customHeight="1" x14ac:dyDescent="0.25">
      <c r="A33" s="375" t="s">
        <v>355</v>
      </c>
      <c r="B33" s="375" t="s">
        <v>356</v>
      </c>
      <c r="C33" s="376">
        <v>3</v>
      </c>
      <c r="D33" s="376" t="s">
        <v>323</v>
      </c>
      <c r="E33" s="370">
        <f t="shared" si="13"/>
        <v>0</v>
      </c>
      <c r="F33" s="370"/>
      <c r="G33" s="370"/>
      <c r="H33" s="370"/>
      <c r="I33" s="370"/>
      <c r="J33" s="370"/>
      <c r="K33" s="370"/>
      <c r="L33" s="370"/>
      <c r="M33" s="370"/>
      <c r="N33" s="370"/>
      <c r="O33" s="370"/>
      <c r="P33" s="370"/>
      <c r="Q33" s="370"/>
      <c r="R33" s="368"/>
      <c r="S33" s="377" t="str">
        <f t="shared" si="9"/>
        <v>-</v>
      </c>
      <c r="T33" s="377" t="str">
        <f t="shared" si="9"/>
        <v>-</v>
      </c>
      <c r="U33" s="377" t="str">
        <f t="shared" si="9"/>
        <v>-</v>
      </c>
      <c r="V33" s="377" t="str">
        <f t="shared" si="9"/>
        <v>-</v>
      </c>
      <c r="W33" s="377" t="str">
        <f t="shared" si="9"/>
        <v>-</v>
      </c>
      <c r="X33" s="377" t="str">
        <f t="shared" si="9"/>
        <v>-</v>
      </c>
      <c r="Y33" s="377" t="str">
        <f t="shared" si="9"/>
        <v>-</v>
      </c>
      <c r="Z33" s="377" t="str">
        <f t="shared" si="9"/>
        <v>-</v>
      </c>
      <c r="AA33" s="377" t="str">
        <f t="shared" si="9"/>
        <v>-</v>
      </c>
      <c r="AB33" s="377" t="str">
        <f t="shared" si="9"/>
        <v>-</v>
      </c>
      <c r="AC33" s="377" t="str">
        <f t="shared" si="9"/>
        <v>-</v>
      </c>
      <c r="AD33" s="377" t="str">
        <f t="shared" si="9"/>
        <v>-</v>
      </c>
      <c r="AE33" s="378">
        <f t="shared" si="10"/>
        <v>0</v>
      </c>
      <c r="AF33" s="379">
        <f t="shared" si="11"/>
        <v>0</v>
      </c>
      <c r="AG33" s="380">
        <f t="shared" si="12"/>
        <v>0</v>
      </c>
      <c r="AH33" s="370"/>
    </row>
    <row r="34" spans="1:34" ht="13.2" customHeight="1" x14ac:dyDescent="0.25">
      <c r="A34" s="386" t="s">
        <v>357</v>
      </c>
      <c r="B34" s="386" t="s">
        <v>358</v>
      </c>
      <c r="C34" s="387">
        <v>3</v>
      </c>
      <c r="D34" s="387" t="s">
        <v>323</v>
      </c>
      <c r="E34" s="370">
        <f t="shared" si="13"/>
        <v>0</v>
      </c>
      <c r="F34" s="388"/>
      <c r="G34" s="388"/>
      <c r="H34" s="388"/>
      <c r="I34" s="388"/>
      <c r="J34" s="388"/>
      <c r="K34" s="388"/>
      <c r="L34" s="388"/>
      <c r="M34" s="388"/>
      <c r="N34" s="388"/>
      <c r="O34" s="388"/>
      <c r="P34" s="388"/>
      <c r="Q34" s="388"/>
      <c r="R34" s="368"/>
      <c r="S34" s="377" t="str">
        <f t="shared" si="9"/>
        <v>-</v>
      </c>
      <c r="T34" s="377" t="str">
        <f t="shared" si="9"/>
        <v>-</v>
      </c>
      <c r="U34" s="377" t="str">
        <f t="shared" si="9"/>
        <v>-</v>
      </c>
      <c r="V34" s="377" t="str">
        <f t="shared" si="9"/>
        <v>-</v>
      </c>
      <c r="W34" s="377" t="str">
        <f t="shared" si="9"/>
        <v>-</v>
      </c>
      <c r="X34" s="377" t="str">
        <f t="shared" si="9"/>
        <v>-</v>
      </c>
      <c r="Y34" s="377" t="str">
        <f t="shared" si="9"/>
        <v>-</v>
      </c>
      <c r="Z34" s="377" t="str">
        <f t="shared" si="9"/>
        <v>-</v>
      </c>
      <c r="AA34" s="377" t="str">
        <f t="shared" si="9"/>
        <v>-</v>
      </c>
      <c r="AB34" s="377" t="str">
        <f t="shared" si="9"/>
        <v>-</v>
      </c>
      <c r="AC34" s="377" t="str">
        <f t="shared" si="9"/>
        <v>-</v>
      </c>
      <c r="AD34" s="377" t="str">
        <f t="shared" si="9"/>
        <v>-</v>
      </c>
      <c r="AE34" s="378">
        <f t="shared" si="10"/>
        <v>0</v>
      </c>
      <c r="AF34" s="379">
        <f t="shared" si="11"/>
        <v>0</v>
      </c>
      <c r="AG34" s="380">
        <f t="shared" si="12"/>
        <v>0</v>
      </c>
      <c r="AH34" s="388"/>
    </row>
    <row r="35" spans="1:34" ht="13.2" customHeight="1" x14ac:dyDescent="0.25">
      <c r="A35" s="381" t="s">
        <v>319</v>
      </c>
      <c r="B35" s="381"/>
      <c r="C35" s="382">
        <f>SUM(E27:E34)</f>
        <v>0</v>
      </c>
      <c r="D35" s="382">
        <v>3</v>
      </c>
      <c r="E35" s="382" t="str">
        <f>IF(C35&gt;=D35,"หน่วยกิตครบ","ไม่ครบหน่วยกิต")</f>
        <v>ไม่ครบหน่วยกิต</v>
      </c>
      <c r="F35" s="382"/>
      <c r="G35" s="382"/>
      <c r="H35" s="382"/>
      <c r="I35" s="382"/>
      <c r="J35" s="382"/>
      <c r="K35" s="382"/>
      <c r="L35" s="382"/>
      <c r="M35" s="382"/>
      <c r="N35" s="382"/>
      <c r="O35" s="382"/>
      <c r="P35" s="382"/>
      <c r="Q35" s="382"/>
      <c r="R35" s="368"/>
      <c r="S35" s="382"/>
      <c r="T35" s="382"/>
      <c r="U35" s="382"/>
      <c r="V35" s="382"/>
      <c r="W35" s="382"/>
      <c r="X35" s="382"/>
      <c r="Y35" s="382"/>
      <c r="Z35" s="382"/>
      <c r="AA35" s="382"/>
      <c r="AB35" s="382"/>
      <c r="AC35" s="382"/>
      <c r="AD35" s="382"/>
      <c r="AE35" s="382"/>
      <c r="AF35" s="367">
        <f>SUM(AF27:AF34)</f>
        <v>0</v>
      </c>
      <c r="AG35" s="367">
        <f>SUM(AG27:AG34)</f>
        <v>0</v>
      </c>
      <c r="AH35" s="383" t="e">
        <f>AG35/AF35</f>
        <v>#DIV/0!</v>
      </c>
    </row>
    <row r="36" spans="1:34" ht="13.2" customHeight="1" x14ac:dyDescent="0.25">
      <c r="A36" s="368"/>
      <c r="B36" s="368"/>
      <c r="C36" s="368"/>
      <c r="D36" s="368"/>
      <c r="E36" s="368"/>
      <c r="F36" s="370"/>
      <c r="G36" s="370"/>
      <c r="H36" s="370"/>
      <c r="I36" s="370"/>
      <c r="J36" s="370"/>
      <c r="K36" s="370"/>
      <c r="L36" s="370"/>
      <c r="M36" s="370"/>
      <c r="N36" s="370"/>
      <c r="O36" s="370"/>
      <c r="P36" s="370"/>
      <c r="Q36" s="370"/>
      <c r="R36" s="368"/>
      <c r="S36" s="370"/>
      <c r="T36" s="370"/>
      <c r="U36" s="370"/>
      <c r="V36" s="370"/>
      <c r="W36" s="370"/>
      <c r="X36" s="370"/>
      <c r="Y36" s="370"/>
      <c r="Z36" s="370"/>
      <c r="AA36" s="370"/>
      <c r="AB36" s="370"/>
      <c r="AC36" s="370"/>
      <c r="AD36" s="370"/>
      <c r="AE36" s="370"/>
      <c r="AF36" s="370"/>
      <c r="AG36" s="370"/>
      <c r="AH36" s="370"/>
    </row>
    <row r="37" spans="1:34" ht="13.2" customHeight="1" x14ac:dyDescent="0.25">
      <c r="A37" s="372" t="s">
        <v>359</v>
      </c>
      <c r="B37" s="372"/>
      <c r="C37" s="372"/>
      <c r="D37" s="372"/>
      <c r="E37" s="372"/>
      <c r="F37" s="373"/>
      <c r="G37" s="373"/>
      <c r="H37" s="373"/>
      <c r="I37" s="373"/>
      <c r="J37" s="373"/>
      <c r="K37" s="373"/>
      <c r="L37" s="373"/>
      <c r="M37" s="373"/>
      <c r="N37" s="373"/>
      <c r="O37" s="373"/>
      <c r="P37" s="373"/>
      <c r="Q37" s="373"/>
      <c r="R37" s="368"/>
      <c r="S37" s="373"/>
      <c r="T37" s="373"/>
      <c r="U37" s="373"/>
      <c r="V37" s="373"/>
      <c r="W37" s="373"/>
      <c r="X37" s="373"/>
      <c r="Y37" s="373"/>
      <c r="Z37" s="373"/>
      <c r="AA37" s="373"/>
      <c r="AB37" s="373"/>
      <c r="AC37" s="373"/>
      <c r="AD37" s="373"/>
      <c r="AE37" s="373"/>
      <c r="AF37" s="373"/>
      <c r="AG37" s="373"/>
      <c r="AH37" s="373"/>
    </row>
    <row r="38" spans="1:34" ht="13.2" customHeight="1" x14ac:dyDescent="0.25">
      <c r="A38" s="375" t="s">
        <v>360</v>
      </c>
      <c r="B38" s="375" t="s">
        <v>361</v>
      </c>
      <c r="C38" s="376">
        <v>3</v>
      </c>
      <c r="D38" s="376" t="s">
        <v>323</v>
      </c>
      <c r="E38" s="370">
        <f t="shared" ref="E38:E40" si="14">MAX(IF(F38="A",C38,"0"),IF(F38="b+",C38,"0"),IF(F38="b",C38,"0"),IF(F38="c+",C38,"0"),IF(F38="c",C38,"0"),IF(F38="d+",C38,"0"),IF(F38="d",C38,"0"),IF(F38="ct",C38,"0"),IF(F38="tr",C38,"0"),IF(G38="A",C38,"0"),IF(G38="b+",C38,"0"),IF(G38="b",C38,"0"),IF(G38="c+",C38,"0"),IF(G38="c",C38,"0"),IF(G38="d+",C38,"0"),IF(G38="d",C38,"0"),IF(G38="ct",C38,"0"),IF(G38="tr",C38,"0"),IF(H38="A",C38,"0"),IF(H38="b+",C38,"0"),IF(H38="b",C38,"0"),IF(H38="c+",C38,"0"),IF(H38="c",C38,"0"),IF(H38="d+",C38,"0"),IF(H38="d",C38,"0"),IF(I38="A",C38,"0"),IF(I38="b+",C38,"0"),IF(I38="b",C38,"0"),IF(I38="c+",C38,"0"),IF(I38="c",C38,"0"),IF(I38="d+",C38,"0"),IF(I38="d",C38,"0"),IF(J38="A",C38,"0"),IF(J38="b+",C38,"0"),IF(J38="b",C38,"0"),IF(J38="c+",C38,"0"),IF(J38="c",C38,"0"),IF(J38="d+",C38,"0"),IF(J38="d",C38,"0"),IF(K38="A",C38,"0"),IF(K38="b+",C38,"0"),IF(K38="b",C38,"0"),IF(K38="c+",C38,"0"),IF(K38="c",C38,"0"),IF(K38="d+",C38,"0"),IF(K38="d",C38,"0"),IF(L38="A",C38,"0"),IF(L38="b+",C38,"0"),IF(L38="b",C38,"0"),IF(L38="c+",C38,"0"),IF(L38="c",C38,"0"),IF(L38="d+",C38,"0"),IF(L38="d",C38,"0"),IF(M38="A",C38,"0"),IF(M38="b+",C38,"0"),IF(M38="b",C38,"0"),IF(M38="c+",C38,"0"),IF(M38="c",C38,"0"),IF(M38="d+",C38,"0"),IF(M38="d",C38,"0"),IF(N38="A",C38,"0"),IF(N38="b+",C38,"0"),IF(N38="b",C38,"0"),IF(N38="c+",C38,"0"),IF(N38="c",C38,"0"),IF(N38="d+",C38,"0"),IF(N38="d",C38,"0"),IF(O38="A",C38,"0"),IF(O38="b+",C38,"0"),IF(O38="b",C38,"0"),IF(O38="c+",C38,"0"),IF(O38="c",C38,"0"),IF(O38="d+",C38,"0"),IF(O38="d",C38,"0"),IF(P38="A",C38,"0"),IF(P38="b+",C38,"0"),IF(P38="b",C38,"0"),IF(P38="c+",C38,"0"),IF(P38="c",C38,"0"),IF(P38="d+",C38,"0"),IF(P38="d",C38,"0"),IF(Q38="A",C38,"0"),IF(Q38="b+",C38,"0"),IF(Q38="b",C38,"0"),IF(Q38="c+",C38,"0"),IF(Q38="c",C38,"0"),IF(Q38="d+",C38,"0"),IF(Q38="d",C38,"0"))</f>
        <v>0</v>
      </c>
      <c r="F38" s="370"/>
      <c r="G38" s="370"/>
      <c r="H38" s="370"/>
      <c r="I38" s="370"/>
      <c r="J38" s="370"/>
      <c r="K38" s="370"/>
      <c r="L38" s="370"/>
      <c r="M38" s="370"/>
      <c r="N38" s="370"/>
      <c r="O38" s="370"/>
      <c r="P38" s="370"/>
      <c r="Q38" s="370"/>
      <c r="R38" s="368"/>
      <c r="S38" s="377" t="str">
        <f t="shared" ref="S38:AD40" si="15">IF(F38="f","0",IF(F38="d","1",IF(F38="d+","1.5",IF(F38="c","2",IF(F38="c+","2.5",IF(F38="b","3",IF(F38="b+","3.5",IF(F38="a","4","-"))))))))</f>
        <v>-</v>
      </c>
      <c r="T38" s="377" t="str">
        <f t="shared" si="15"/>
        <v>-</v>
      </c>
      <c r="U38" s="377" t="str">
        <f t="shared" si="15"/>
        <v>-</v>
      </c>
      <c r="V38" s="377" t="str">
        <f t="shared" si="15"/>
        <v>-</v>
      </c>
      <c r="W38" s="377" t="str">
        <f t="shared" si="15"/>
        <v>-</v>
      </c>
      <c r="X38" s="377" t="str">
        <f t="shared" si="15"/>
        <v>-</v>
      </c>
      <c r="Y38" s="377" t="str">
        <f t="shared" si="15"/>
        <v>-</v>
      </c>
      <c r="Z38" s="377" t="str">
        <f t="shared" si="15"/>
        <v>-</v>
      </c>
      <c r="AA38" s="377" t="str">
        <f t="shared" si="15"/>
        <v>-</v>
      </c>
      <c r="AB38" s="377" t="str">
        <f t="shared" si="15"/>
        <v>-</v>
      </c>
      <c r="AC38" s="377" t="str">
        <f t="shared" si="15"/>
        <v>-</v>
      </c>
      <c r="AD38" s="377" t="str">
        <f t="shared" si="15"/>
        <v>-</v>
      </c>
      <c r="AE38" s="378">
        <f t="shared" ref="AE38:AE40" si="16">MAX(IF(S38="4","4","0"),IF(S38="3.5","3.5","0"),IF(S38="3","3","0"),IF(S38="2.5","2.5","0"),IF(S38="2","2","0"),IF(S38="1.5","1.5","0"),IF(S38="1","1","0"),IF(T38="4","4","0"),IF(T38="3.5","3.5","0"),IF(T38="3","3","0"),IF(T38="2.5","2.5","0"),IF(T38="2","2","0"),IF(T38="1.5","1.5","0"),IF(T38="1","1","0"),IF(U38="4","4","0"),IF(U38="3.5","3.5","0"),IF(U38="3","3","0"),IF(U38="2.5","2.5","0"),IF(U38="2","2","0"),IF(U38="1.5","1.5","0"),IF(U38="1","1","0"),IF(V38="4","4","0"),IF(V38="3.5","3.5","0"),IF(V38="3","3","0"),IF(V38="2.5","2.5","0"),IF(V38="2","2","0"),IF(V38="1.5","1.5","0"),IF(V38="1","1","0"),IF(W38="4","4","0"),IF(W38="3.5","3.5","0"),IF(W38="3","3","0"),IF(W38="2.5","2.5","0"),IF(W38="2","2","0"),IF(W38="1.5","1.5","0"),IF(W38="1","1","0"),IF(X38="4","4","0"),IF(X38="3.5","3.5","0"),IF(X38="3","3","0"),IF(X38="2.5","2.5","0"),IF(X38="2","2","0"),IF(X38="1.5","1.5","0"),IF(X38="1","1","0"),IF(Y38="4","4","0"),IF(Y38="3.5","3.5","0"),IF(Y38="3","3","0"),IF(Y38="2.5","2.5","0"),IF(Y38="2","2","0"),IF(Y38="1.5","1.5","0"),IF(Y38="1","1","0"),IF(Z38="4","4","0"),IF(Z38="3.5","3.5","0"),IF(Z38="3","3","0"),IF(Z38="2.5","2.5","0"),IF(Z38="2","2","0"),IF(Z38="1.5","1.5","0"),IF(Z38="1","1","0"),IF(AA38="4","4","0"),IF(AA38="3.5","3.5","0"),IF(AA38="3","3","0"),IF(AA38="2.5","2.5","0"),IF(AA38="2","2","0"),IF(AA38="1.5","1.5","0"),IF(AA38="1","1","0"),IF(AB38="4","4","0"),IF(AB38="3.5","3.5","0"),IF(AB38="3","3","0"),IF(AB38="2.5","2.5","0"),IF(AB38="2","2","0"),IF(AB38="1.5","1.5","0"),IF(AB38="1","1","0"),IF(AC38="4","4","0"),IF(AC38="3.5","3.5","0"),IF(AC38="3","3","0"),IF(AC38="2.5","2.5","0"),IF(AC38="2","2","0"),IF(AC38="1.5","1.5","0"),IF(AC38="1","1","0"),IF(AD38="4","4","0"),IF(AD38="3.5","3.5","0"),IF(AD38="3","3","0"),IF(AD38="2.5","2.5","0"),IF(AD38="2","2","0"),IF(AD38="1.5","1.5","0"),IF(AD38="1","1","0"))</f>
        <v>0</v>
      </c>
      <c r="AF38" s="379">
        <f t="shared" ref="AF38:AF40" si="17">E38</f>
        <v>0</v>
      </c>
      <c r="AG38" s="380">
        <f>AE38*E38</f>
        <v>0</v>
      </c>
      <c r="AH38" s="370"/>
    </row>
    <row r="39" spans="1:34" ht="13.2" customHeight="1" x14ac:dyDescent="0.25">
      <c r="A39" s="386" t="s">
        <v>362</v>
      </c>
      <c r="B39" s="386" t="s">
        <v>363</v>
      </c>
      <c r="C39" s="387">
        <v>3</v>
      </c>
      <c r="D39" s="387" t="s">
        <v>323</v>
      </c>
      <c r="E39" s="370">
        <f t="shared" si="14"/>
        <v>0</v>
      </c>
      <c r="F39" s="388"/>
      <c r="G39" s="388"/>
      <c r="H39" s="388"/>
      <c r="I39" s="388"/>
      <c r="J39" s="388"/>
      <c r="K39" s="388"/>
      <c r="L39" s="388"/>
      <c r="M39" s="388"/>
      <c r="N39" s="388"/>
      <c r="O39" s="388"/>
      <c r="P39" s="388"/>
      <c r="Q39" s="388"/>
      <c r="R39" s="368"/>
      <c r="S39" s="377" t="str">
        <f t="shared" si="15"/>
        <v>-</v>
      </c>
      <c r="T39" s="377" t="str">
        <f t="shared" si="15"/>
        <v>-</v>
      </c>
      <c r="U39" s="377" t="str">
        <f t="shared" si="15"/>
        <v>-</v>
      </c>
      <c r="V39" s="377" t="str">
        <f t="shared" si="15"/>
        <v>-</v>
      </c>
      <c r="W39" s="377" t="str">
        <f t="shared" si="15"/>
        <v>-</v>
      </c>
      <c r="X39" s="377" t="str">
        <f t="shared" si="15"/>
        <v>-</v>
      </c>
      <c r="Y39" s="377" t="str">
        <f t="shared" si="15"/>
        <v>-</v>
      </c>
      <c r="Z39" s="377" t="str">
        <f t="shared" si="15"/>
        <v>-</v>
      </c>
      <c r="AA39" s="377" t="str">
        <f t="shared" si="15"/>
        <v>-</v>
      </c>
      <c r="AB39" s="377" t="str">
        <f t="shared" si="15"/>
        <v>-</v>
      </c>
      <c r="AC39" s="377" t="str">
        <f t="shared" si="15"/>
        <v>-</v>
      </c>
      <c r="AD39" s="377" t="str">
        <f t="shared" si="15"/>
        <v>-</v>
      </c>
      <c r="AE39" s="378">
        <f t="shared" si="16"/>
        <v>0</v>
      </c>
      <c r="AF39" s="379">
        <f t="shared" si="17"/>
        <v>0</v>
      </c>
      <c r="AG39" s="380">
        <f>AE39*E39</f>
        <v>0</v>
      </c>
      <c r="AH39" s="388"/>
    </row>
    <row r="40" spans="1:34" ht="13.2" customHeight="1" x14ac:dyDescent="0.25">
      <c r="A40" s="375" t="s">
        <v>364</v>
      </c>
      <c r="B40" s="375" t="s">
        <v>365</v>
      </c>
      <c r="C40" s="376">
        <v>3</v>
      </c>
      <c r="D40" s="389" t="s">
        <v>366</v>
      </c>
      <c r="E40" s="370">
        <f t="shared" si="14"/>
        <v>0</v>
      </c>
      <c r="F40" s="370"/>
      <c r="G40" s="370"/>
      <c r="H40" s="370"/>
      <c r="I40" s="370"/>
      <c r="J40" s="370"/>
      <c r="K40" s="370"/>
      <c r="L40" s="370"/>
      <c r="M40" s="370"/>
      <c r="N40" s="370"/>
      <c r="O40" s="370"/>
      <c r="P40" s="370"/>
      <c r="Q40" s="370"/>
      <c r="R40" s="368"/>
      <c r="S40" s="377" t="str">
        <f t="shared" si="15"/>
        <v>-</v>
      </c>
      <c r="T40" s="377" t="str">
        <f t="shared" si="15"/>
        <v>-</v>
      </c>
      <c r="U40" s="377" t="str">
        <f t="shared" si="15"/>
        <v>-</v>
      </c>
      <c r="V40" s="377" t="str">
        <f t="shared" si="15"/>
        <v>-</v>
      </c>
      <c r="W40" s="377" t="str">
        <f t="shared" si="15"/>
        <v>-</v>
      </c>
      <c r="X40" s="377" t="str">
        <f t="shared" si="15"/>
        <v>-</v>
      </c>
      <c r="Y40" s="377" t="str">
        <f t="shared" si="15"/>
        <v>-</v>
      </c>
      <c r="Z40" s="377" t="str">
        <f t="shared" si="15"/>
        <v>-</v>
      </c>
      <c r="AA40" s="377" t="str">
        <f t="shared" si="15"/>
        <v>-</v>
      </c>
      <c r="AB40" s="377" t="str">
        <f t="shared" si="15"/>
        <v>-</v>
      </c>
      <c r="AC40" s="377" t="str">
        <f t="shared" si="15"/>
        <v>-</v>
      </c>
      <c r="AD40" s="377" t="str">
        <f t="shared" si="15"/>
        <v>-</v>
      </c>
      <c r="AE40" s="378">
        <f t="shared" si="16"/>
        <v>0</v>
      </c>
      <c r="AF40" s="379">
        <f t="shared" si="17"/>
        <v>0</v>
      </c>
      <c r="AG40" s="380">
        <f>AE40*E40</f>
        <v>0</v>
      </c>
      <c r="AH40" s="370"/>
    </row>
    <row r="41" spans="1:34" ht="13.2" customHeight="1" x14ac:dyDescent="0.25">
      <c r="A41" s="381" t="s">
        <v>319</v>
      </c>
      <c r="B41" s="381"/>
      <c r="C41" s="382">
        <f>SUM(E38:E40)</f>
        <v>0</v>
      </c>
      <c r="D41" s="382">
        <v>3</v>
      </c>
      <c r="E41" s="382" t="str">
        <f>IF(C41&gt;=D41,"หน่วยกิตครบ","ไม่ครบหน่วยกิต")</f>
        <v>ไม่ครบหน่วยกิต</v>
      </c>
      <c r="F41" s="382"/>
      <c r="G41" s="382"/>
      <c r="H41" s="382"/>
      <c r="I41" s="382"/>
      <c r="J41" s="382"/>
      <c r="K41" s="382"/>
      <c r="L41" s="382"/>
      <c r="M41" s="382"/>
      <c r="N41" s="382"/>
      <c r="O41" s="382"/>
      <c r="P41" s="382"/>
      <c r="Q41" s="382"/>
      <c r="R41" s="368"/>
      <c r="S41" s="382"/>
      <c r="T41" s="382"/>
      <c r="U41" s="382"/>
      <c r="V41" s="382"/>
      <c r="W41" s="382"/>
      <c r="X41" s="382"/>
      <c r="Y41" s="382"/>
      <c r="Z41" s="382"/>
      <c r="AA41" s="382"/>
      <c r="AB41" s="382"/>
      <c r="AC41" s="382"/>
      <c r="AD41" s="382"/>
      <c r="AE41" s="382"/>
      <c r="AF41" s="382">
        <f>SUM(AF38:AF40)</f>
        <v>0</v>
      </c>
      <c r="AG41" s="382">
        <f>SUM(AG38:AG40)</f>
        <v>0</v>
      </c>
      <c r="AH41" s="383" t="e">
        <f>AG41/AF41</f>
        <v>#DIV/0!</v>
      </c>
    </row>
    <row r="42" spans="1:34" ht="13.2" customHeight="1" x14ac:dyDescent="0.25">
      <c r="A42" s="368"/>
      <c r="B42" s="368"/>
      <c r="C42" s="368"/>
      <c r="D42" s="368"/>
      <c r="E42" s="368"/>
      <c r="F42" s="370"/>
      <c r="G42" s="370"/>
      <c r="H42" s="370"/>
      <c r="I42" s="370"/>
      <c r="J42" s="370"/>
      <c r="K42" s="370"/>
      <c r="L42" s="370"/>
      <c r="M42" s="370"/>
      <c r="N42" s="370"/>
      <c r="O42" s="370"/>
      <c r="P42" s="370"/>
      <c r="Q42" s="370"/>
      <c r="R42" s="368"/>
      <c r="S42" s="370"/>
      <c r="T42" s="370"/>
      <c r="U42" s="370"/>
      <c r="V42" s="370"/>
      <c r="W42" s="370"/>
      <c r="X42" s="370"/>
      <c r="Y42" s="370"/>
      <c r="Z42" s="370"/>
      <c r="AA42" s="370"/>
      <c r="AB42" s="370"/>
      <c r="AC42" s="370"/>
      <c r="AD42" s="370"/>
      <c r="AE42" s="370"/>
      <c r="AF42" s="370"/>
      <c r="AG42" s="370"/>
      <c r="AH42" s="406"/>
    </row>
    <row r="43" spans="1:34" ht="13.2" customHeight="1" x14ac:dyDescent="0.25">
      <c r="A43" s="372" t="s">
        <v>367</v>
      </c>
      <c r="B43" s="372"/>
      <c r="C43" s="372"/>
      <c r="D43" s="372"/>
      <c r="E43" s="372"/>
      <c r="F43" s="373"/>
      <c r="G43" s="373"/>
      <c r="H43" s="373"/>
      <c r="I43" s="373"/>
      <c r="J43" s="373"/>
      <c r="K43" s="373"/>
      <c r="L43" s="373"/>
      <c r="M43" s="373"/>
      <c r="N43" s="373"/>
      <c r="O43" s="373"/>
      <c r="P43" s="373"/>
      <c r="Q43" s="373"/>
      <c r="R43" s="368"/>
      <c r="S43" s="373"/>
      <c r="T43" s="373"/>
      <c r="U43" s="373"/>
      <c r="V43" s="373"/>
      <c r="W43" s="373"/>
      <c r="X43" s="373"/>
      <c r="Y43" s="373"/>
      <c r="Z43" s="373"/>
      <c r="AA43" s="373"/>
      <c r="AB43" s="373"/>
      <c r="AC43" s="373"/>
      <c r="AD43" s="373"/>
      <c r="AE43" s="373"/>
      <c r="AF43" s="373"/>
      <c r="AG43" s="373"/>
      <c r="AH43" s="373"/>
    </row>
    <row r="44" spans="1:34" ht="13.2" customHeight="1" x14ac:dyDescent="0.25">
      <c r="A44" s="375" t="s">
        <v>368</v>
      </c>
      <c r="B44" s="375" t="s">
        <v>369</v>
      </c>
      <c r="C44" s="376">
        <v>1</v>
      </c>
      <c r="D44" s="376" t="s">
        <v>370</v>
      </c>
      <c r="E44" s="370">
        <f t="shared" ref="E44:E50" si="18">MAX(IF(F44="A",C44,"0"),IF(F44="b+",C44,"0"),IF(F44="b",C44,"0"),IF(F44="c+",C44,"0"),IF(F44="c",C44,"0"),IF(F44="d+",C44,"0"),IF(F44="d",C44,"0"),IF(F44="ct",C44,"0"),IF(F44="tr",C44,"0"),IF(G44="A",C44,"0"),IF(G44="b+",C44,"0"),IF(G44="b",C44,"0"),IF(G44="c+",C44,"0"),IF(G44="c",C44,"0"),IF(G44="d+",C44,"0"),IF(G44="d",C44,"0"),IF(G44="ct",C44,"0"),IF(G44="tr",C44,"0"),IF(H44="A",C44,"0"),IF(H44="b+",C44,"0"),IF(H44="b",C44,"0"),IF(H44="c+",C44,"0"),IF(H44="c",C44,"0"),IF(H44="d+",C44,"0"),IF(H44="d",C44,"0"),IF(I44="A",C44,"0"),IF(I44="b+",C44,"0"),IF(I44="b",C44,"0"),IF(I44="c+",C44,"0"),IF(I44="c",C44,"0"),IF(I44="d+",C44,"0"),IF(I44="d",C44,"0"),IF(J44="A",C44,"0"),IF(J44="b+",C44,"0"),IF(J44="b",C44,"0"),IF(J44="c+",C44,"0"),IF(J44="c",C44,"0"),IF(J44="d+",C44,"0"),IF(J44="d",C44,"0"),IF(K44="A",C44,"0"),IF(K44="b+",C44,"0"),IF(K44="b",C44,"0"),IF(K44="c+",C44,"0"),IF(K44="c",C44,"0"),IF(K44="d+",C44,"0"),IF(K44="d",C44,"0"),IF(L44="A",C44,"0"),IF(L44="b+",C44,"0"),IF(L44="b",C44,"0"),IF(L44="c+",C44,"0"),IF(L44="c",C44,"0"),IF(L44="d+",C44,"0"),IF(L44="d",C44,"0"),IF(M44="A",C44,"0"),IF(M44="b+",C44,"0"),IF(M44="b",C44,"0"),IF(M44="c+",C44,"0"),IF(M44="c",C44,"0"),IF(M44="d+",C44,"0"),IF(M44="d",C44,"0"),IF(N44="A",C44,"0"),IF(N44="b+",C44,"0"),IF(N44="b",C44,"0"),IF(N44="c+",C44,"0"),IF(N44="c",C44,"0"),IF(N44="d+",C44,"0"),IF(N44="d",C44,"0"),IF(O44="A",C44,"0"),IF(O44="b+",C44,"0"),IF(O44="b",C44,"0"),IF(O44="c+",C44,"0"),IF(O44="c",C44,"0"),IF(O44="d+",C44,"0"),IF(O44="d",C44,"0"),IF(P44="A",C44,"0"),IF(P44="b+",C44,"0"),IF(P44="b",C44,"0"),IF(P44="c+",C44,"0"),IF(P44="c",C44,"0"),IF(P44="d+",C44,"0"),IF(P44="d",C44,"0"),IF(Q44="A",C44,"0"),IF(Q44="b+",C44,"0"),IF(Q44="b",C44,"0"),IF(Q44="c+",C44,"0"),IF(Q44="c",C44,"0"),IF(Q44="d+",C44,"0"),IF(Q44="d",C44,"0"))</f>
        <v>0</v>
      </c>
      <c r="F44" s="370"/>
      <c r="G44" s="370"/>
      <c r="H44" s="370"/>
      <c r="I44" s="370"/>
      <c r="J44" s="370"/>
      <c r="K44" s="370"/>
      <c r="L44" s="370"/>
      <c r="M44" s="370"/>
      <c r="N44" s="370"/>
      <c r="O44" s="370"/>
      <c r="P44" s="370"/>
      <c r="Q44" s="370"/>
      <c r="R44" s="368"/>
      <c r="S44" s="377" t="str">
        <f t="shared" ref="S44:AD50" si="19">IF(F44="f","0",IF(F44="d","1",IF(F44="d+","1.5",IF(F44="c","2",IF(F44="c+","2.5",IF(F44="b","3",IF(F44="b+","3.5",IF(F44="a","4","-"))))))))</f>
        <v>-</v>
      </c>
      <c r="T44" s="377" t="str">
        <f t="shared" si="19"/>
        <v>-</v>
      </c>
      <c r="U44" s="377" t="str">
        <f t="shared" si="19"/>
        <v>-</v>
      </c>
      <c r="V44" s="377" t="str">
        <f t="shared" si="19"/>
        <v>-</v>
      </c>
      <c r="W44" s="377" t="str">
        <f t="shared" si="19"/>
        <v>-</v>
      </c>
      <c r="X44" s="377" t="str">
        <f t="shared" si="19"/>
        <v>-</v>
      </c>
      <c r="Y44" s="377" t="str">
        <f t="shared" si="19"/>
        <v>-</v>
      </c>
      <c r="Z44" s="377" t="str">
        <f t="shared" si="19"/>
        <v>-</v>
      </c>
      <c r="AA44" s="377" t="str">
        <f t="shared" si="19"/>
        <v>-</v>
      </c>
      <c r="AB44" s="377" t="str">
        <f t="shared" si="19"/>
        <v>-</v>
      </c>
      <c r="AC44" s="377" t="str">
        <f t="shared" si="19"/>
        <v>-</v>
      </c>
      <c r="AD44" s="377" t="str">
        <f t="shared" si="19"/>
        <v>-</v>
      </c>
      <c r="AE44" s="378">
        <f t="shared" ref="AE44:AE50" si="20">MAX(IF(S44="4","4","0"),IF(S44="3.5","3.5","0"),IF(S44="3","3","0"),IF(S44="2.5","2.5","0"),IF(S44="2","2","0"),IF(S44="1.5","1.5","0"),IF(S44="1","1","0"),IF(T44="4","4","0"),IF(T44="3.5","3.5","0"),IF(T44="3","3","0"),IF(T44="2.5","2.5","0"),IF(T44="2","2","0"),IF(T44="1.5","1.5","0"),IF(T44="1","1","0"),IF(U44="4","4","0"),IF(U44="3.5","3.5","0"),IF(U44="3","3","0"),IF(U44="2.5","2.5","0"),IF(U44="2","2","0"),IF(U44="1.5","1.5","0"),IF(U44="1","1","0"),IF(V44="4","4","0"),IF(V44="3.5","3.5","0"),IF(V44="3","3","0"),IF(V44="2.5","2.5","0"),IF(V44="2","2","0"),IF(V44="1.5","1.5","0"),IF(V44="1","1","0"),IF(W44="4","4","0"),IF(W44="3.5","3.5","0"),IF(W44="3","3","0"),IF(W44="2.5","2.5","0"),IF(W44="2","2","0"),IF(W44="1.5","1.5","0"),IF(W44="1","1","0"),IF(X44="4","4","0"),IF(X44="3.5","3.5","0"),IF(X44="3","3","0"),IF(X44="2.5","2.5","0"),IF(X44="2","2","0"),IF(X44="1.5","1.5","0"),IF(X44="1","1","0"),IF(Y44="4","4","0"),IF(Y44="3.5","3.5","0"),IF(Y44="3","3","0"),IF(Y44="2.5","2.5","0"),IF(Y44="2","2","0"),IF(Y44="1.5","1.5","0"),IF(Y44="1","1","0"),IF(Z44="4","4","0"),IF(Z44="3.5","3.5","0"),IF(Z44="3","3","0"),IF(Z44="2.5","2.5","0"),IF(Z44="2","2","0"),IF(Z44="1.5","1.5","0"),IF(Z44="1","1","0"),IF(AA44="4","4","0"),IF(AA44="3.5","3.5","0"),IF(AA44="3","3","0"),IF(AA44="2.5","2.5","0"),IF(AA44="2","2","0"),IF(AA44="1.5","1.5","0"),IF(AA44="1","1","0"),IF(AB44="4","4","0"),IF(AB44="3.5","3.5","0"),IF(AB44="3","3","0"),IF(AB44="2.5","2.5","0"),IF(AB44="2","2","0"),IF(AB44="1.5","1.5","0"),IF(AB44="1","1","0"),IF(AC44="4","4","0"),IF(AC44="3.5","3.5","0"),IF(AC44="3","3","0"),IF(AC44="2.5","2.5","0"),IF(AC44="2","2","0"),IF(AC44="1.5","1.5","0"),IF(AC44="1","1","0"),IF(AD44="4","4","0"),IF(AD44="3.5","3.5","0"),IF(AD44="3","3","0"),IF(AD44="2.5","2.5","0"),IF(AD44="2","2","0"),IF(AD44="1.5","1.5","0"),IF(AD44="1","1","0"))</f>
        <v>0</v>
      </c>
      <c r="AF44" s="379">
        <f t="shared" ref="AF44:AF50" si="21">E44</f>
        <v>0</v>
      </c>
      <c r="AG44" s="380">
        <f t="shared" ref="AG44:AG50" si="22">AE44*E44</f>
        <v>0</v>
      </c>
      <c r="AH44" s="370"/>
    </row>
    <row r="45" spans="1:34" ht="13.2" customHeight="1" x14ac:dyDescent="0.25">
      <c r="A45" s="386" t="s">
        <v>371</v>
      </c>
      <c r="B45" s="386" t="s">
        <v>372</v>
      </c>
      <c r="C45" s="387">
        <v>1</v>
      </c>
      <c r="D45" s="387" t="s">
        <v>370</v>
      </c>
      <c r="E45" s="370">
        <f t="shared" si="18"/>
        <v>0</v>
      </c>
      <c r="F45" s="388"/>
      <c r="G45" s="388"/>
      <c r="H45" s="388"/>
      <c r="I45" s="388"/>
      <c r="J45" s="388"/>
      <c r="K45" s="388"/>
      <c r="L45" s="388"/>
      <c r="M45" s="388"/>
      <c r="N45" s="388"/>
      <c r="O45" s="388"/>
      <c r="P45" s="388"/>
      <c r="Q45" s="388"/>
      <c r="R45" s="368"/>
      <c r="S45" s="377" t="str">
        <f t="shared" si="19"/>
        <v>-</v>
      </c>
      <c r="T45" s="377" t="str">
        <f t="shared" si="19"/>
        <v>-</v>
      </c>
      <c r="U45" s="377" t="str">
        <f t="shared" si="19"/>
        <v>-</v>
      </c>
      <c r="V45" s="377" t="str">
        <f t="shared" si="19"/>
        <v>-</v>
      </c>
      <c r="W45" s="377" t="str">
        <f t="shared" si="19"/>
        <v>-</v>
      </c>
      <c r="X45" s="377" t="str">
        <f t="shared" si="19"/>
        <v>-</v>
      </c>
      <c r="Y45" s="377" t="str">
        <f t="shared" si="19"/>
        <v>-</v>
      </c>
      <c r="Z45" s="377" t="str">
        <f t="shared" si="19"/>
        <v>-</v>
      </c>
      <c r="AA45" s="377" t="str">
        <f t="shared" si="19"/>
        <v>-</v>
      </c>
      <c r="AB45" s="377" t="str">
        <f t="shared" si="19"/>
        <v>-</v>
      </c>
      <c r="AC45" s="377" t="str">
        <f t="shared" si="19"/>
        <v>-</v>
      </c>
      <c r="AD45" s="377" t="str">
        <f t="shared" si="19"/>
        <v>-</v>
      </c>
      <c r="AE45" s="378">
        <f t="shared" si="20"/>
        <v>0</v>
      </c>
      <c r="AF45" s="379">
        <f t="shared" si="21"/>
        <v>0</v>
      </c>
      <c r="AG45" s="380">
        <f t="shared" si="22"/>
        <v>0</v>
      </c>
      <c r="AH45" s="388"/>
    </row>
    <row r="46" spans="1:34" ht="13.2" customHeight="1" x14ac:dyDescent="0.25">
      <c r="A46" s="375" t="s">
        <v>373</v>
      </c>
      <c r="B46" s="375" t="s">
        <v>374</v>
      </c>
      <c r="C46" s="376">
        <v>1</v>
      </c>
      <c r="D46" s="376" t="s">
        <v>370</v>
      </c>
      <c r="E46" s="370">
        <f t="shared" si="18"/>
        <v>0</v>
      </c>
      <c r="F46" s="370"/>
      <c r="G46" s="370"/>
      <c r="H46" s="370"/>
      <c r="I46" s="370"/>
      <c r="J46" s="370"/>
      <c r="K46" s="370"/>
      <c r="L46" s="370"/>
      <c r="M46" s="370"/>
      <c r="N46" s="370"/>
      <c r="O46" s="370"/>
      <c r="P46" s="370"/>
      <c r="Q46" s="370"/>
      <c r="R46" s="368"/>
      <c r="S46" s="377" t="str">
        <f t="shared" si="19"/>
        <v>-</v>
      </c>
      <c r="T46" s="377" t="str">
        <f t="shared" si="19"/>
        <v>-</v>
      </c>
      <c r="U46" s="377" t="str">
        <f t="shared" si="19"/>
        <v>-</v>
      </c>
      <c r="V46" s="377" t="str">
        <f t="shared" si="19"/>
        <v>-</v>
      </c>
      <c r="W46" s="377" t="str">
        <f t="shared" si="19"/>
        <v>-</v>
      </c>
      <c r="X46" s="377" t="str">
        <f t="shared" si="19"/>
        <v>-</v>
      </c>
      <c r="Y46" s="377" t="str">
        <f t="shared" si="19"/>
        <v>-</v>
      </c>
      <c r="Z46" s="377" t="str">
        <f t="shared" si="19"/>
        <v>-</v>
      </c>
      <c r="AA46" s="377" t="str">
        <f t="shared" si="19"/>
        <v>-</v>
      </c>
      <c r="AB46" s="377" t="str">
        <f t="shared" si="19"/>
        <v>-</v>
      </c>
      <c r="AC46" s="377" t="str">
        <f t="shared" si="19"/>
        <v>-</v>
      </c>
      <c r="AD46" s="377" t="str">
        <f t="shared" si="19"/>
        <v>-</v>
      </c>
      <c r="AE46" s="378">
        <f t="shared" si="20"/>
        <v>0</v>
      </c>
      <c r="AF46" s="379">
        <f t="shared" si="21"/>
        <v>0</v>
      </c>
      <c r="AG46" s="380">
        <f t="shared" si="22"/>
        <v>0</v>
      </c>
      <c r="AH46" s="370"/>
    </row>
    <row r="47" spans="1:34" ht="13.2" customHeight="1" x14ac:dyDescent="0.25">
      <c r="A47" s="386" t="s">
        <v>375</v>
      </c>
      <c r="B47" s="386" t="s">
        <v>376</v>
      </c>
      <c r="C47" s="387">
        <v>1</v>
      </c>
      <c r="D47" s="387" t="s">
        <v>370</v>
      </c>
      <c r="E47" s="370">
        <f t="shared" si="18"/>
        <v>0</v>
      </c>
      <c r="F47" s="388"/>
      <c r="G47" s="388"/>
      <c r="H47" s="388"/>
      <c r="I47" s="388"/>
      <c r="J47" s="388"/>
      <c r="K47" s="388"/>
      <c r="L47" s="388"/>
      <c r="M47" s="388"/>
      <c r="N47" s="388"/>
      <c r="O47" s="388"/>
      <c r="P47" s="388"/>
      <c r="Q47" s="388"/>
      <c r="R47" s="368"/>
      <c r="S47" s="377" t="str">
        <f t="shared" si="19"/>
        <v>-</v>
      </c>
      <c r="T47" s="377" t="str">
        <f t="shared" si="19"/>
        <v>-</v>
      </c>
      <c r="U47" s="377" t="str">
        <f t="shared" si="19"/>
        <v>-</v>
      </c>
      <c r="V47" s="377" t="str">
        <f t="shared" si="19"/>
        <v>-</v>
      </c>
      <c r="W47" s="377" t="str">
        <f t="shared" si="19"/>
        <v>-</v>
      </c>
      <c r="X47" s="377" t="str">
        <f t="shared" si="19"/>
        <v>-</v>
      </c>
      <c r="Y47" s="377" t="str">
        <f t="shared" si="19"/>
        <v>-</v>
      </c>
      <c r="Z47" s="377" t="str">
        <f t="shared" si="19"/>
        <v>-</v>
      </c>
      <c r="AA47" s="377" t="str">
        <f t="shared" si="19"/>
        <v>-</v>
      </c>
      <c r="AB47" s="377" t="str">
        <f t="shared" si="19"/>
        <v>-</v>
      </c>
      <c r="AC47" s="377" t="str">
        <f t="shared" si="19"/>
        <v>-</v>
      </c>
      <c r="AD47" s="377" t="str">
        <f t="shared" si="19"/>
        <v>-</v>
      </c>
      <c r="AE47" s="378">
        <f t="shared" si="20"/>
        <v>0</v>
      </c>
      <c r="AF47" s="379">
        <f t="shared" si="21"/>
        <v>0</v>
      </c>
      <c r="AG47" s="380">
        <f t="shared" si="22"/>
        <v>0</v>
      </c>
      <c r="AH47" s="388"/>
    </row>
    <row r="48" spans="1:34" ht="13.2" customHeight="1" x14ac:dyDescent="0.25">
      <c r="A48" s="375" t="s">
        <v>377</v>
      </c>
      <c r="B48" s="375" t="s">
        <v>378</v>
      </c>
      <c r="C48" s="376">
        <v>1</v>
      </c>
      <c r="D48" s="376" t="s">
        <v>370</v>
      </c>
      <c r="E48" s="370">
        <f t="shared" si="18"/>
        <v>0</v>
      </c>
      <c r="F48" s="370"/>
      <c r="G48" s="370"/>
      <c r="H48" s="370"/>
      <c r="I48" s="370"/>
      <c r="J48" s="370"/>
      <c r="K48" s="370"/>
      <c r="L48" s="370"/>
      <c r="M48" s="370"/>
      <c r="N48" s="370"/>
      <c r="O48" s="370"/>
      <c r="P48" s="370"/>
      <c r="Q48" s="370"/>
      <c r="R48" s="368"/>
      <c r="S48" s="377" t="str">
        <f t="shared" si="19"/>
        <v>-</v>
      </c>
      <c r="T48" s="377" t="str">
        <f t="shared" si="19"/>
        <v>-</v>
      </c>
      <c r="U48" s="377" t="str">
        <f t="shared" si="19"/>
        <v>-</v>
      </c>
      <c r="V48" s="377" t="str">
        <f t="shared" si="19"/>
        <v>-</v>
      </c>
      <c r="W48" s="377" t="str">
        <f t="shared" si="19"/>
        <v>-</v>
      </c>
      <c r="X48" s="377" t="str">
        <f t="shared" si="19"/>
        <v>-</v>
      </c>
      <c r="Y48" s="377" t="str">
        <f t="shared" si="19"/>
        <v>-</v>
      </c>
      <c r="Z48" s="377" t="str">
        <f t="shared" si="19"/>
        <v>-</v>
      </c>
      <c r="AA48" s="377" t="str">
        <f t="shared" si="19"/>
        <v>-</v>
      </c>
      <c r="AB48" s="377" t="str">
        <f t="shared" si="19"/>
        <v>-</v>
      </c>
      <c r="AC48" s="377" t="str">
        <f t="shared" si="19"/>
        <v>-</v>
      </c>
      <c r="AD48" s="377" t="str">
        <f t="shared" si="19"/>
        <v>-</v>
      </c>
      <c r="AE48" s="378">
        <f t="shared" si="20"/>
        <v>0</v>
      </c>
      <c r="AF48" s="379">
        <f t="shared" si="21"/>
        <v>0</v>
      </c>
      <c r="AG48" s="380">
        <f t="shared" si="22"/>
        <v>0</v>
      </c>
      <c r="AH48" s="370"/>
    </row>
    <row r="49" spans="1:34" ht="13.2" customHeight="1" x14ac:dyDescent="0.25">
      <c r="A49" s="386" t="s">
        <v>379</v>
      </c>
      <c r="B49" s="386" t="s">
        <v>380</v>
      </c>
      <c r="C49" s="387">
        <v>1</v>
      </c>
      <c r="D49" s="387" t="s">
        <v>370</v>
      </c>
      <c r="E49" s="370">
        <f t="shared" si="18"/>
        <v>0</v>
      </c>
      <c r="F49" s="388"/>
      <c r="G49" s="388"/>
      <c r="H49" s="388"/>
      <c r="I49" s="388"/>
      <c r="J49" s="388"/>
      <c r="K49" s="388"/>
      <c r="L49" s="388"/>
      <c r="M49" s="388"/>
      <c r="N49" s="388"/>
      <c r="O49" s="388"/>
      <c r="P49" s="388"/>
      <c r="Q49" s="388"/>
      <c r="R49" s="368"/>
      <c r="S49" s="377" t="str">
        <f t="shared" si="19"/>
        <v>-</v>
      </c>
      <c r="T49" s="377" t="str">
        <f t="shared" si="19"/>
        <v>-</v>
      </c>
      <c r="U49" s="377" t="str">
        <f t="shared" si="19"/>
        <v>-</v>
      </c>
      <c r="V49" s="377" t="str">
        <f t="shared" si="19"/>
        <v>-</v>
      </c>
      <c r="W49" s="377" t="str">
        <f t="shared" si="19"/>
        <v>-</v>
      </c>
      <c r="X49" s="377" t="str">
        <f t="shared" si="19"/>
        <v>-</v>
      </c>
      <c r="Y49" s="377" t="str">
        <f t="shared" si="19"/>
        <v>-</v>
      </c>
      <c r="Z49" s="377" t="str">
        <f t="shared" si="19"/>
        <v>-</v>
      </c>
      <c r="AA49" s="377" t="str">
        <f t="shared" si="19"/>
        <v>-</v>
      </c>
      <c r="AB49" s="377" t="str">
        <f t="shared" si="19"/>
        <v>-</v>
      </c>
      <c r="AC49" s="377" t="str">
        <f t="shared" si="19"/>
        <v>-</v>
      </c>
      <c r="AD49" s="377" t="str">
        <f t="shared" si="19"/>
        <v>-</v>
      </c>
      <c r="AE49" s="378">
        <f t="shared" si="20"/>
        <v>0</v>
      </c>
      <c r="AF49" s="379">
        <f t="shared" si="21"/>
        <v>0</v>
      </c>
      <c r="AG49" s="380">
        <f t="shared" si="22"/>
        <v>0</v>
      </c>
      <c r="AH49" s="388"/>
    </row>
    <row r="50" spans="1:34" ht="13.2" customHeight="1" x14ac:dyDescent="0.25">
      <c r="A50" s="375" t="s">
        <v>381</v>
      </c>
      <c r="B50" s="375" t="s">
        <v>382</v>
      </c>
      <c r="C50" s="376">
        <v>1</v>
      </c>
      <c r="D50" s="376" t="s">
        <v>370</v>
      </c>
      <c r="E50" s="370">
        <f t="shared" si="18"/>
        <v>0</v>
      </c>
      <c r="F50" s="370"/>
      <c r="G50" s="370"/>
      <c r="H50" s="370"/>
      <c r="I50" s="370"/>
      <c r="J50" s="370"/>
      <c r="K50" s="370"/>
      <c r="L50" s="370"/>
      <c r="M50" s="370"/>
      <c r="N50" s="370"/>
      <c r="O50" s="370"/>
      <c r="P50" s="370"/>
      <c r="Q50" s="370"/>
      <c r="R50" s="368"/>
      <c r="S50" s="377" t="str">
        <f t="shared" si="19"/>
        <v>-</v>
      </c>
      <c r="T50" s="377" t="str">
        <f t="shared" si="19"/>
        <v>-</v>
      </c>
      <c r="U50" s="377" t="str">
        <f t="shared" si="19"/>
        <v>-</v>
      </c>
      <c r="V50" s="377" t="str">
        <f t="shared" si="19"/>
        <v>-</v>
      </c>
      <c r="W50" s="377" t="str">
        <f t="shared" si="19"/>
        <v>-</v>
      </c>
      <c r="X50" s="377" t="str">
        <f t="shared" si="19"/>
        <v>-</v>
      </c>
      <c r="Y50" s="377" t="str">
        <f t="shared" si="19"/>
        <v>-</v>
      </c>
      <c r="Z50" s="377" t="str">
        <f t="shared" si="19"/>
        <v>-</v>
      </c>
      <c r="AA50" s="377" t="str">
        <f t="shared" si="19"/>
        <v>-</v>
      </c>
      <c r="AB50" s="377" t="str">
        <f t="shared" si="19"/>
        <v>-</v>
      </c>
      <c r="AC50" s="377" t="str">
        <f t="shared" si="19"/>
        <v>-</v>
      </c>
      <c r="AD50" s="377" t="str">
        <f t="shared" si="19"/>
        <v>-</v>
      </c>
      <c r="AE50" s="378">
        <f t="shared" si="20"/>
        <v>0</v>
      </c>
      <c r="AF50" s="379">
        <f t="shared" si="21"/>
        <v>0</v>
      </c>
      <c r="AG50" s="380">
        <f t="shared" si="22"/>
        <v>0</v>
      </c>
      <c r="AH50" s="370"/>
    </row>
    <row r="51" spans="1:34" ht="13.2" customHeight="1" x14ac:dyDescent="0.25">
      <c r="A51" s="381" t="s">
        <v>319</v>
      </c>
      <c r="B51" s="381"/>
      <c r="C51" s="382">
        <f>SUM(E44:E50)</f>
        <v>0</v>
      </c>
      <c r="D51" s="382">
        <v>1</v>
      </c>
      <c r="E51" s="382" t="str">
        <f>IF(C51&gt;=D51,"หน่วยกิตครบ","ไม่ครบหน่วยกิต")</f>
        <v>ไม่ครบหน่วยกิต</v>
      </c>
      <c r="F51" s="382"/>
      <c r="G51" s="382"/>
      <c r="H51" s="382"/>
      <c r="I51" s="382"/>
      <c r="J51" s="382"/>
      <c r="K51" s="382"/>
      <c r="L51" s="382"/>
      <c r="M51" s="382"/>
      <c r="N51" s="382"/>
      <c r="O51" s="382"/>
      <c r="P51" s="382"/>
      <c r="Q51" s="382"/>
      <c r="R51" s="368"/>
      <c r="S51" s="382"/>
      <c r="T51" s="382"/>
      <c r="U51" s="382"/>
      <c r="V51" s="382"/>
      <c r="W51" s="382"/>
      <c r="X51" s="382"/>
      <c r="Y51" s="382"/>
      <c r="Z51" s="382"/>
      <c r="AA51" s="382"/>
      <c r="AB51" s="382"/>
      <c r="AC51" s="382"/>
      <c r="AD51" s="382"/>
      <c r="AE51" s="382"/>
      <c r="AF51" s="382">
        <f>SUM(AF44:AF50)</f>
        <v>0</v>
      </c>
      <c r="AG51" s="382">
        <f>SUM(AG44:AG50)</f>
        <v>0</v>
      </c>
      <c r="AH51" s="383" t="e">
        <f>AG51/AF51</f>
        <v>#DIV/0!</v>
      </c>
    </row>
    <row r="52" spans="1:34" ht="13.2" customHeight="1" x14ac:dyDescent="0.25">
      <c r="A52" s="368" t="s">
        <v>341</v>
      </c>
      <c r="B52" s="368"/>
      <c r="C52" s="368"/>
      <c r="D52" s="368"/>
      <c r="E52" s="368"/>
      <c r="F52" s="369" t="s">
        <v>300</v>
      </c>
      <c r="G52" s="369" t="s">
        <v>301</v>
      </c>
      <c r="H52" s="369" t="s">
        <v>302</v>
      </c>
      <c r="I52" s="369" t="s">
        <v>303</v>
      </c>
      <c r="J52" s="369" t="s">
        <v>304</v>
      </c>
      <c r="K52" s="369" t="s">
        <v>305</v>
      </c>
      <c r="L52" s="369" t="s">
        <v>306</v>
      </c>
      <c r="M52" s="369" t="s">
        <v>307</v>
      </c>
      <c r="N52" s="369" t="s">
        <v>308</v>
      </c>
      <c r="O52" s="369" t="s">
        <v>309</v>
      </c>
      <c r="P52" s="369" t="s">
        <v>310</v>
      </c>
      <c r="Q52" s="369" t="s">
        <v>311</v>
      </c>
      <c r="R52" s="368"/>
      <c r="S52" s="369" t="s">
        <v>300</v>
      </c>
      <c r="T52" s="369" t="s">
        <v>301</v>
      </c>
      <c r="U52" s="369" t="s">
        <v>302</v>
      </c>
      <c r="V52" s="369" t="s">
        <v>303</v>
      </c>
      <c r="W52" s="369" t="s">
        <v>304</v>
      </c>
      <c r="X52" s="369" t="s">
        <v>305</v>
      </c>
      <c r="Y52" s="369" t="s">
        <v>306</v>
      </c>
      <c r="Z52" s="369" t="s">
        <v>307</v>
      </c>
      <c r="AA52" s="369" t="s">
        <v>308</v>
      </c>
      <c r="AB52" s="369" t="s">
        <v>309</v>
      </c>
      <c r="AC52" s="369" t="s">
        <v>310</v>
      </c>
      <c r="AD52" s="369" t="s">
        <v>311</v>
      </c>
      <c r="AE52" s="369"/>
      <c r="AF52" s="369"/>
      <c r="AG52" s="369"/>
      <c r="AH52" s="370" t="s">
        <v>312</v>
      </c>
    </row>
    <row r="53" spans="1:34" ht="13.2" customHeight="1" x14ac:dyDescent="0.25">
      <c r="A53" s="372" t="s">
        <v>383</v>
      </c>
      <c r="B53" s="372"/>
      <c r="C53" s="372"/>
      <c r="D53" s="372"/>
      <c r="E53" s="372"/>
      <c r="F53" s="373"/>
      <c r="G53" s="373"/>
      <c r="H53" s="373"/>
      <c r="I53" s="373"/>
      <c r="J53" s="373"/>
      <c r="K53" s="373"/>
      <c r="L53" s="373"/>
      <c r="M53" s="373"/>
      <c r="N53" s="373"/>
      <c r="O53" s="373"/>
      <c r="P53" s="373"/>
      <c r="Q53" s="373"/>
      <c r="R53" s="368"/>
      <c r="S53" s="373"/>
      <c r="T53" s="373"/>
      <c r="U53" s="373"/>
      <c r="V53" s="373"/>
      <c r="W53" s="373"/>
      <c r="X53" s="373"/>
      <c r="Y53" s="373"/>
      <c r="Z53" s="373"/>
      <c r="AA53" s="373"/>
      <c r="AB53" s="373"/>
      <c r="AC53" s="373"/>
      <c r="AD53" s="373"/>
      <c r="AE53" s="373"/>
      <c r="AF53" s="373"/>
      <c r="AG53" s="373"/>
      <c r="AH53" s="373"/>
    </row>
    <row r="54" spans="1:34" ht="13.2" customHeight="1" x14ac:dyDescent="0.25">
      <c r="A54" s="375" t="s">
        <v>384</v>
      </c>
      <c r="B54" s="375" t="s">
        <v>385</v>
      </c>
      <c r="C54" s="376">
        <v>3</v>
      </c>
      <c r="D54" s="376" t="s">
        <v>323</v>
      </c>
      <c r="E54" s="370">
        <f t="shared" ref="E54:E64" si="23">MAX(IF(F54="A",C54,"0"),IF(F54="b+",C54,"0"),IF(F54="b",C54,"0"),IF(F54="c+",C54,"0"),IF(F54="c",C54,"0"),IF(F54="d+",C54,"0"),IF(F54="d",C54,"0"),IF(F54="ct",C54,"0"),IF(F54="tr",C54,"0"),IF(G54="A",C54,"0"),IF(G54="b+",C54,"0"),IF(G54="b",C54,"0"),IF(G54="c+",C54,"0"),IF(G54="c",C54,"0"),IF(G54="d+",C54,"0"),IF(G54="d",C54,"0"),IF(G54="ct",C54,"0"),IF(G54="tr",C54,"0"),IF(H54="A",C54,"0"),IF(H54="b+",C54,"0"),IF(H54="b",C54,"0"),IF(H54="c+",C54,"0"),IF(H54="c",C54,"0"),IF(H54="d+",C54,"0"),IF(H54="d",C54,"0"),IF(I54="A",C54,"0"),IF(I54="b+",C54,"0"),IF(I54="b",C54,"0"),IF(I54="c+",C54,"0"),IF(I54="c",C54,"0"),IF(I54="d+",C54,"0"),IF(I54="d",C54,"0"),IF(J54="A",C54,"0"),IF(J54="b+",C54,"0"),IF(J54="b",C54,"0"),IF(J54="c+",C54,"0"),IF(J54="c",C54,"0"),IF(J54="d+",C54,"0"),IF(J54="d",C54,"0"),IF(K54="A",C54,"0"),IF(K54="b+",C54,"0"),IF(K54="b",C54,"0"),IF(K54="c+",C54,"0"),IF(K54="c",C54,"0"),IF(K54="d+",C54,"0"),IF(K54="d",C54,"0"),IF(L54="A",C54,"0"),IF(L54="b+",C54,"0"),IF(L54="b",C54,"0"),IF(L54="c+",C54,"0"),IF(L54="c",C54,"0"),IF(L54="d+",C54,"0"),IF(L54="d",C54,"0"),IF(M54="A",C54,"0"),IF(M54="b+",C54,"0"),IF(M54="b",C54,"0"),IF(M54="c+",C54,"0"),IF(M54="c",C54,"0"),IF(M54="d+",C54,"0"),IF(M54="d",C54,"0"),IF(N54="A",C54,"0"),IF(N54="b+",C54,"0"),IF(N54="b",C54,"0"),IF(N54="c+",C54,"0"),IF(N54="c",C54,"0"),IF(N54="d+",C54,"0"),IF(N54="d",C54,"0"),IF(O54="A",C54,"0"),IF(O54="b+",C54,"0"),IF(O54="b",C54,"0"),IF(O54="c+",C54,"0"),IF(O54="c",C54,"0"),IF(O54="d+",C54,"0"),IF(O54="d",C54,"0"),IF(P54="A",C54,"0"),IF(P54="b+",C54,"0"),IF(P54="b",C54,"0"),IF(P54="c+",C54,"0"),IF(P54="c",C54,"0"),IF(P54="d+",C54,"0"),IF(P54="d",C54,"0"),IF(Q54="A",C54,"0"),IF(Q54="b+",C54,"0"),IF(Q54="b",C54,"0"),IF(Q54="c+",C54,"0"),IF(Q54="c",C54,"0"),IF(Q54="d+",C54,"0"),IF(Q54="d",C54,"0"))</f>
        <v>0</v>
      </c>
      <c r="F54" s="370"/>
      <c r="G54" s="370"/>
      <c r="H54" s="370"/>
      <c r="I54" s="370"/>
      <c r="J54" s="370"/>
      <c r="K54" s="370"/>
      <c r="L54" s="370"/>
      <c r="M54" s="370"/>
      <c r="N54" s="370"/>
      <c r="O54" s="370"/>
      <c r="P54" s="370"/>
      <c r="Q54" s="370"/>
      <c r="R54" s="368"/>
      <c r="S54" s="377" t="str">
        <f t="shared" ref="S54:AD64" si="24">IF(F54="f","0",IF(F54="d","1",IF(F54="d+","1.5",IF(F54="c","2",IF(F54="c+","2.5",IF(F54="b","3",IF(F54="b+","3.5",IF(F54="a","4","-"))))))))</f>
        <v>-</v>
      </c>
      <c r="T54" s="377" t="str">
        <f t="shared" si="24"/>
        <v>-</v>
      </c>
      <c r="U54" s="377" t="str">
        <f t="shared" si="24"/>
        <v>-</v>
      </c>
      <c r="V54" s="377" t="str">
        <f t="shared" si="24"/>
        <v>-</v>
      </c>
      <c r="W54" s="377" t="str">
        <f t="shared" si="24"/>
        <v>-</v>
      </c>
      <c r="X54" s="377" t="str">
        <f t="shared" si="24"/>
        <v>-</v>
      </c>
      <c r="Y54" s="377" t="str">
        <f t="shared" si="24"/>
        <v>-</v>
      </c>
      <c r="Z54" s="377" t="str">
        <f t="shared" si="24"/>
        <v>-</v>
      </c>
      <c r="AA54" s="377" t="str">
        <f t="shared" si="24"/>
        <v>-</v>
      </c>
      <c r="AB54" s="377" t="str">
        <f t="shared" si="24"/>
        <v>-</v>
      </c>
      <c r="AC54" s="377" t="str">
        <f t="shared" si="24"/>
        <v>-</v>
      </c>
      <c r="AD54" s="377" t="str">
        <f t="shared" si="24"/>
        <v>-</v>
      </c>
      <c r="AE54" s="378">
        <f t="shared" ref="AE54:AE64" si="25">MAX(IF(S54="4","4","0"),IF(S54="3.5","3.5","0"),IF(S54="3","3","0"),IF(S54="2.5","2.5","0"),IF(S54="2","2","0"),IF(S54="1.5","1.5","0"),IF(S54="1","1","0"),IF(T54="4","4","0"),IF(T54="3.5","3.5","0"),IF(T54="3","3","0"),IF(T54="2.5","2.5","0"),IF(T54="2","2","0"),IF(T54="1.5","1.5","0"),IF(T54="1","1","0"),IF(U54="4","4","0"),IF(U54="3.5","3.5","0"),IF(U54="3","3","0"),IF(U54="2.5","2.5","0"),IF(U54="2","2","0"),IF(U54="1.5","1.5","0"),IF(U54="1","1","0"),IF(V54="4","4","0"),IF(V54="3.5","3.5","0"),IF(V54="3","3","0"),IF(V54="2.5","2.5","0"),IF(V54="2","2","0"),IF(V54="1.5","1.5","0"),IF(V54="1","1","0"),IF(W54="4","4","0"),IF(W54="3.5","3.5","0"),IF(W54="3","3","0"),IF(W54="2.5","2.5","0"),IF(W54="2","2","0"),IF(W54="1.5","1.5","0"),IF(W54="1","1","0"),IF(X54="4","4","0"),IF(X54="3.5","3.5","0"),IF(X54="3","3","0"),IF(X54="2.5","2.5","0"),IF(X54="2","2","0"),IF(X54="1.5","1.5","0"),IF(X54="1","1","0"),IF(Y54="4","4","0"),IF(Y54="3.5","3.5","0"),IF(Y54="3","3","0"),IF(Y54="2.5","2.5","0"),IF(Y54="2","2","0"),IF(Y54="1.5","1.5","0"),IF(Y54="1","1","0"),IF(Z54="4","4","0"),IF(Z54="3.5","3.5","0"),IF(Z54="3","3","0"),IF(Z54="2.5","2.5","0"),IF(Z54="2","2","0"),IF(Z54="1.5","1.5","0"),IF(Z54="1","1","0"),IF(AA54="4","4","0"),IF(AA54="3.5","3.5","0"),IF(AA54="3","3","0"),IF(AA54="2.5","2.5","0"),IF(AA54="2","2","0"),IF(AA54="1.5","1.5","0"),IF(AA54="1","1","0"),IF(AB54="4","4","0"),IF(AB54="3.5","3.5","0"),IF(AB54="3","3","0"),IF(AB54="2.5","2.5","0"),IF(AB54="2","2","0"),IF(AB54="1.5","1.5","0"),IF(AB54="1","1","0"),IF(AC54="4","4","0"),IF(AC54="3.5","3.5","0"),IF(AC54="3","3","0"),IF(AC54="2.5","2.5","0"),IF(AC54="2","2","0"),IF(AC54="1.5","1.5","0"),IF(AC54="1","1","0"),IF(AD54="4","4","0"),IF(AD54="3.5","3.5","0"),IF(AD54="3","3","0"),IF(AD54="2.5","2.5","0"),IF(AD54="2","2","0"),IF(AD54="1.5","1.5","0"),IF(AD54="1","1","0"))</f>
        <v>0</v>
      </c>
      <c r="AF54" s="379">
        <f t="shared" ref="AF54:AF64" si="26">E54</f>
        <v>0</v>
      </c>
      <c r="AG54" s="380">
        <f t="shared" ref="AG54:AG64" si="27">AE54*E54</f>
        <v>0</v>
      </c>
      <c r="AH54" s="370"/>
    </row>
    <row r="55" spans="1:34" ht="13.2" customHeight="1" x14ac:dyDescent="0.25">
      <c r="A55" s="386" t="s">
        <v>386</v>
      </c>
      <c r="B55" s="386" t="s">
        <v>387</v>
      </c>
      <c r="C55" s="387">
        <v>3</v>
      </c>
      <c r="D55" s="387" t="s">
        <v>323</v>
      </c>
      <c r="E55" s="370">
        <f t="shared" si="23"/>
        <v>0</v>
      </c>
      <c r="F55" s="388"/>
      <c r="G55" s="388"/>
      <c r="H55" s="388"/>
      <c r="I55" s="388"/>
      <c r="J55" s="388"/>
      <c r="K55" s="388"/>
      <c r="L55" s="388"/>
      <c r="M55" s="388"/>
      <c r="N55" s="388"/>
      <c r="O55" s="388"/>
      <c r="P55" s="388"/>
      <c r="Q55" s="388"/>
      <c r="R55" s="368"/>
      <c r="S55" s="377" t="str">
        <f t="shared" si="24"/>
        <v>-</v>
      </c>
      <c r="T55" s="377" t="str">
        <f t="shared" si="24"/>
        <v>-</v>
      </c>
      <c r="U55" s="377" t="str">
        <f t="shared" si="24"/>
        <v>-</v>
      </c>
      <c r="V55" s="377" t="str">
        <f t="shared" si="24"/>
        <v>-</v>
      </c>
      <c r="W55" s="377" t="str">
        <f t="shared" si="24"/>
        <v>-</v>
      </c>
      <c r="X55" s="377" t="str">
        <f t="shared" si="24"/>
        <v>-</v>
      </c>
      <c r="Y55" s="377" t="str">
        <f t="shared" si="24"/>
        <v>-</v>
      </c>
      <c r="Z55" s="377" t="str">
        <f t="shared" si="24"/>
        <v>-</v>
      </c>
      <c r="AA55" s="377" t="str">
        <f t="shared" si="24"/>
        <v>-</v>
      </c>
      <c r="AB55" s="377" t="str">
        <f t="shared" si="24"/>
        <v>-</v>
      </c>
      <c r="AC55" s="377" t="str">
        <f t="shared" si="24"/>
        <v>-</v>
      </c>
      <c r="AD55" s="377" t="str">
        <f t="shared" si="24"/>
        <v>-</v>
      </c>
      <c r="AE55" s="378">
        <f t="shared" si="25"/>
        <v>0</v>
      </c>
      <c r="AF55" s="379">
        <f t="shared" si="26"/>
        <v>0</v>
      </c>
      <c r="AG55" s="380">
        <f t="shared" si="27"/>
        <v>0</v>
      </c>
      <c r="AH55" s="388"/>
    </row>
    <row r="56" spans="1:34" ht="13.2" customHeight="1" x14ac:dyDescent="0.25">
      <c r="A56" s="375" t="s">
        <v>388</v>
      </c>
      <c r="B56" s="375" t="s">
        <v>389</v>
      </c>
      <c r="C56" s="376">
        <v>3</v>
      </c>
      <c r="D56" s="376" t="s">
        <v>323</v>
      </c>
      <c r="E56" s="370">
        <f t="shared" si="23"/>
        <v>0</v>
      </c>
      <c r="F56" s="370"/>
      <c r="G56" s="370"/>
      <c r="H56" s="370"/>
      <c r="I56" s="370"/>
      <c r="J56" s="370"/>
      <c r="K56" s="370"/>
      <c r="L56" s="370"/>
      <c r="M56" s="370"/>
      <c r="N56" s="370"/>
      <c r="O56" s="370"/>
      <c r="P56" s="370"/>
      <c r="Q56" s="370"/>
      <c r="R56" s="368"/>
      <c r="S56" s="377" t="str">
        <f t="shared" si="24"/>
        <v>-</v>
      </c>
      <c r="T56" s="377" t="str">
        <f t="shared" si="24"/>
        <v>-</v>
      </c>
      <c r="U56" s="377" t="str">
        <f t="shared" si="24"/>
        <v>-</v>
      </c>
      <c r="V56" s="377" t="str">
        <f t="shared" si="24"/>
        <v>-</v>
      </c>
      <c r="W56" s="377" t="str">
        <f t="shared" si="24"/>
        <v>-</v>
      </c>
      <c r="X56" s="377" t="str">
        <f t="shared" si="24"/>
        <v>-</v>
      </c>
      <c r="Y56" s="377" t="str">
        <f t="shared" si="24"/>
        <v>-</v>
      </c>
      <c r="Z56" s="377" t="str">
        <f t="shared" si="24"/>
        <v>-</v>
      </c>
      <c r="AA56" s="377" t="str">
        <f t="shared" si="24"/>
        <v>-</v>
      </c>
      <c r="AB56" s="377" t="str">
        <f t="shared" si="24"/>
        <v>-</v>
      </c>
      <c r="AC56" s="377" t="str">
        <f t="shared" si="24"/>
        <v>-</v>
      </c>
      <c r="AD56" s="377" t="str">
        <f t="shared" si="24"/>
        <v>-</v>
      </c>
      <c r="AE56" s="378">
        <f t="shared" si="25"/>
        <v>0</v>
      </c>
      <c r="AF56" s="379">
        <f t="shared" si="26"/>
        <v>0</v>
      </c>
      <c r="AG56" s="380">
        <f t="shared" si="27"/>
        <v>0</v>
      </c>
      <c r="AH56" s="370"/>
    </row>
    <row r="57" spans="1:34" ht="13.2" customHeight="1" x14ac:dyDescent="0.25">
      <c r="A57" s="386" t="s">
        <v>390</v>
      </c>
      <c r="B57" s="386" t="s">
        <v>391</v>
      </c>
      <c r="C57" s="387">
        <v>3</v>
      </c>
      <c r="D57" s="387" t="s">
        <v>323</v>
      </c>
      <c r="E57" s="370">
        <f t="shared" si="23"/>
        <v>0</v>
      </c>
      <c r="F57" s="388"/>
      <c r="G57" s="388"/>
      <c r="H57" s="388"/>
      <c r="I57" s="388"/>
      <c r="J57" s="388"/>
      <c r="K57" s="388"/>
      <c r="L57" s="388"/>
      <c r="M57" s="388"/>
      <c r="N57" s="388"/>
      <c r="O57" s="388"/>
      <c r="P57" s="388"/>
      <c r="Q57" s="388"/>
      <c r="R57" s="368"/>
      <c r="S57" s="390" t="str">
        <f t="shared" si="24"/>
        <v>-</v>
      </c>
      <c r="T57" s="377" t="str">
        <f t="shared" si="24"/>
        <v>-</v>
      </c>
      <c r="U57" s="377" t="str">
        <f t="shared" si="24"/>
        <v>-</v>
      </c>
      <c r="V57" s="377" t="str">
        <f t="shared" si="24"/>
        <v>-</v>
      </c>
      <c r="W57" s="377" t="str">
        <f t="shared" si="24"/>
        <v>-</v>
      </c>
      <c r="X57" s="377" t="str">
        <f t="shared" si="24"/>
        <v>-</v>
      </c>
      <c r="Y57" s="377" t="str">
        <f t="shared" si="24"/>
        <v>-</v>
      </c>
      <c r="Z57" s="377" t="str">
        <f t="shared" si="24"/>
        <v>-</v>
      </c>
      <c r="AA57" s="377" t="str">
        <f t="shared" si="24"/>
        <v>-</v>
      </c>
      <c r="AB57" s="377" t="str">
        <f t="shared" si="24"/>
        <v>-</v>
      </c>
      <c r="AC57" s="377" t="str">
        <f t="shared" si="24"/>
        <v>-</v>
      </c>
      <c r="AD57" s="377" t="str">
        <f t="shared" si="24"/>
        <v>-</v>
      </c>
      <c r="AE57" s="378">
        <f t="shared" si="25"/>
        <v>0</v>
      </c>
      <c r="AF57" s="379">
        <f t="shared" si="26"/>
        <v>0</v>
      </c>
      <c r="AG57" s="380">
        <f t="shared" si="27"/>
        <v>0</v>
      </c>
      <c r="AH57" s="388"/>
    </row>
    <row r="58" spans="1:34" ht="13.2" customHeight="1" x14ac:dyDescent="0.25">
      <c r="A58" s="375" t="s">
        <v>392</v>
      </c>
      <c r="B58" s="375" t="s">
        <v>393</v>
      </c>
      <c r="C58" s="376">
        <v>3</v>
      </c>
      <c r="D58" s="376" t="s">
        <v>323</v>
      </c>
      <c r="E58" s="370">
        <f t="shared" si="23"/>
        <v>0</v>
      </c>
      <c r="F58" s="370"/>
      <c r="G58" s="370"/>
      <c r="H58" s="370"/>
      <c r="I58" s="370"/>
      <c r="J58" s="370"/>
      <c r="K58" s="370"/>
      <c r="L58" s="370"/>
      <c r="M58" s="370"/>
      <c r="N58" s="370"/>
      <c r="O58" s="370"/>
      <c r="P58" s="370"/>
      <c r="Q58" s="370"/>
      <c r="R58" s="368"/>
      <c r="S58" s="377" t="str">
        <f t="shared" si="24"/>
        <v>-</v>
      </c>
      <c r="T58" s="377" t="str">
        <f t="shared" si="24"/>
        <v>-</v>
      </c>
      <c r="U58" s="377" t="str">
        <f t="shared" si="24"/>
        <v>-</v>
      </c>
      <c r="V58" s="377" t="str">
        <f t="shared" si="24"/>
        <v>-</v>
      </c>
      <c r="W58" s="377" t="str">
        <f t="shared" si="24"/>
        <v>-</v>
      </c>
      <c r="X58" s="377" t="str">
        <f t="shared" si="24"/>
        <v>-</v>
      </c>
      <c r="Y58" s="377" t="str">
        <f t="shared" si="24"/>
        <v>-</v>
      </c>
      <c r="Z58" s="377" t="str">
        <f t="shared" si="24"/>
        <v>-</v>
      </c>
      <c r="AA58" s="377" t="str">
        <f t="shared" si="24"/>
        <v>-</v>
      </c>
      <c r="AB58" s="377" t="str">
        <f t="shared" si="24"/>
        <v>-</v>
      </c>
      <c r="AC58" s="377" t="str">
        <f t="shared" si="24"/>
        <v>-</v>
      </c>
      <c r="AD58" s="377" t="str">
        <f t="shared" si="24"/>
        <v>-</v>
      </c>
      <c r="AE58" s="378">
        <f t="shared" si="25"/>
        <v>0</v>
      </c>
      <c r="AF58" s="379">
        <f t="shared" si="26"/>
        <v>0</v>
      </c>
      <c r="AG58" s="380">
        <f t="shared" si="27"/>
        <v>0</v>
      </c>
      <c r="AH58" s="370"/>
    </row>
    <row r="59" spans="1:34" ht="13.2" customHeight="1" x14ac:dyDescent="0.25">
      <c r="A59" s="386" t="s">
        <v>394</v>
      </c>
      <c r="B59" s="386" t="s">
        <v>395</v>
      </c>
      <c r="C59" s="387">
        <v>3</v>
      </c>
      <c r="D59" s="387" t="s">
        <v>323</v>
      </c>
      <c r="E59" s="370">
        <f t="shared" si="23"/>
        <v>0</v>
      </c>
      <c r="F59" s="388"/>
      <c r="G59" s="388"/>
      <c r="H59" s="388"/>
      <c r="I59" s="388"/>
      <c r="J59" s="388"/>
      <c r="K59" s="388"/>
      <c r="L59" s="388"/>
      <c r="M59" s="388"/>
      <c r="N59" s="388"/>
      <c r="O59" s="388"/>
      <c r="P59" s="388"/>
      <c r="Q59" s="388"/>
      <c r="R59" s="368"/>
      <c r="S59" s="377" t="str">
        <f t="shared" si="24"/>
        <v>-</v>
      </c>
      <c r="T59" s="377" t="str">
        <f t="shared" si="24"/>
        <v>-</v>
      </c>
      <c r="U59" s="377" t="str">
        <f t="shared" si="24"/>
        <v>-</v>
      </c>
      <c r="V59" s="377" t="str">
        <f t="shared" si="24"/>
        <v>-</v>
      </c>
      <c r="W59" s="377" t="str">
        <f t="shared" si="24"/>
        <v>-</v>
      </c>
      <c r="X59" s="377" t="str">
        <f t="shared" si="24"/>
        <v>-</v>
      </c>
      <c r="Y59" s="377" t="str">
        <f t="shared" si="24"/>
        <v>-</v>
      </c>
      <c r="Z59" s="377" t="str">
        <f t="shared" si="24"/>
        <v>-</v>
      </c>
      <c r="AA59" s="377" t="str">
        <f t="shared" si="24"/>
        <v>-</v>
      </c>
      <c r="AB59" s="377" t="str">
        <f t="shared" si="24"/>
        <v>-</v>
      </c>
      <c r="AC59" s="377" t="str">
        <f t="shared" si="24"/>
        <v>-</v>
      </c>
      <c r="AD59" s="377" t="str">
        <f t="shared" si="24"/>
        <v>-</v>
      </c>
      <c r="AE59" s="378">
        <f t="shared" si="25"/>
        <v>0</v>
      </c>
      <c r="AF59" s="379">
        <f t="shared" si="26"/>
        <v>0</v>
      </c>
      <c r="AG59" s="380">
        <f t="shared" si="27"/>
        <v>0</v>
      </c>
      <c r="AH59" s="388"/>
    </row>
    <row r="60" spans="1:34" ht="13.2" customHeight="1" x14ac:dyDescent="0.25">
      <c r="A60" s="375" t="s">
        <v>396</v>
      </c>
      <c r="B60" s="375" t="s">
        <v>397</v>
      </c>
      <c r="C60" s="376">
        <v>3</v>
      </c>
      <c r="D60" s="376" t="s">
        <v>323</v>
      </c>
      <c r="E60" s="370">
        <f t="shared" si="23"/>
        <v>0</v>
      </c>
      <c r="F60" s="370"/>
      <c r="G60" s="370"/>
      <c r="H60" s="370"/>
      <c r="I60" s="370"/>
      <c r="J60" s="370"/>
      <c r="K60" s="370"/>
      <c r="L60" s="370"/>
      <c r="M60" s="370"/>
      <c r="N60" s="370"/>
      <c r="O60" s="370"/>
      <c r="P60" s="370"/>
      <c r="Q60" s="370"/>
      <c r="R60" s="368"/>
      <c r="S60" s="377" t="str">
        <f t="shared" si="24"/>
        <v>-</v>
      </c>
      <c r="T60" s="377" t="str">
        <f t="shared" si="24"/>
        <v>-</v>
      </c>
      <c r="U60" s="377" t="str">
        <f t="shared" si="24"/>
        <v>-</v>
      </c>
      <c r="V60" s="377" t="str">
        <f t="shared" si="24"/>
        <v>-</v>
      </c>
      <c r="W60" s="377" t="str">
        <f t="shared" si="24"/>
        <v>-</v>
      </c>
      <c r="X60" s="377" t="str">
        <f t="shared" si="24"/>
        <v>-</v>
      </c>
      <c r="Y60" s="377" t="str">
        <f t="shared" si="24"/>
        <v>-</v>
      </c>
      <c r="Z60" s="377" t="str">
        <f t="shared" si="24"/>
        <v>-</v>
      </c>
      <c r="AA60" s="377" t="str">
        <f t="shared" si="24"/>
        <v>-</v>
      </c>
      <c r="AB60" s="377" t="str">
        <f t="shared" si="24"/>
        <v>-</v>
      </c>
      <c r="AC60" s="377" t="str">
        <f t="shared" si="24"/>
        <v>-</v>
      </c>
      <c r="AD60" s="377" t="str">
        <f t="shared" si="24"/>
        <v>-</v>
      </c>
      <c r="AE60" s="378">
        <f t="shared" si="25"/>
        <v>0</v>
      </c>
      <c r="AF60" s="379">
        <f t="shared" si="26"/>
        <v>0</v>
      </c>
      <c r="AG60" s="380">
        <f t="shared" si="27"/>
        <v>0</v>
      </c>
      <c r="AH60" s="370"/>
    </row>
    <row r="61" spans="1:34" ht="13.2" customHeight="1" x14ac:dyDescent="0.25">
      <c r="A61" s="386" t="s">
        <v>398</v>
      </c>
      <c r="B61" s="386" t="s">
        <v>399</v>
      </c>
      <c r="C61" s="387">
        <v>3</v>
      </c>
      <c r="D61" s="387" t="s">
        <v>323</v>
      </c>
      <c r="E61" s="370">
        <f t="shared" si="23"/>
        <v>0</v>
      </c>
      <c r="F61" s="388"/>
      <c r="G61" s="388"/>
      <c r="H61" s="388"/>
      <c r="I61" s="388"/>
      <c r="J61" s="388"/>
      <c r="K61" s="388"/>
      <c r="L61" s="388"/>
      <c r="M61" s="388"/>
      <c r="N61" s="388"/>
      <c r="O61" s="388"/>
      <c r="P61" s="388"/>
      <c r="Q61" s="388"/>
      <c r="R61" s="368"/>
      <c r="S61" s="377" t="str">
        <f t="shared" si="24"/>
        <v>-</v>
      </c>
      <c r="T61" s="377" t="str">
        <f t="shared" si="24"/>
        <v>-</v>
      </c>
      <c r="U61" s="377" t="str">
        <f t="shared" si="24"/>
        <v>-</v>
      </c>
      <c r="V61" s="377" t="str">
        <f t="shared" si="24"/>
        <v>-</v>
      </c>
      <c r="W61" s="377" t="str">
        <f t="shared" si="24"/>
        <v>-</v>
      </c>
      <c r="X61" s="377" t="str">
        <f t="shared" si="24"/>
        <v>-</v>
      </c>
      <c r="Y61" s="377" t="str">
        <f t="shared" si="24"/>
        <v>-</v>
      </c>
      <c r="Z61" s="377" t="str">
        <f t="shared" si="24"/>
        <v>-</v>
      </c>
      <c r="AA61" s="377" t="str">
        <f t="shared" si="24"/>
        <v>-</v>
      </c>
      <c r="AB61" s="377" t="str">
        <f t="shared" si="24"/>
        <v>-</v>
      </c>
      <c r="AC61" s="377" t="str">
        <f t="shared" si="24"/>
        <v>-</v>
      </c>
      <c r="AD61" s="377" t="str">
        <f t="shared" si="24"/>
        <v>-</v>
      </c>
      <c r="AE61" s="378">
        <f t="shared" si="25"/>
        <v>0</v>
      </c>
      <c r="AF61" s="379">
        <f t="shared" si="26"/>
        <v>0</v>
      </c>
      <c r="AG61" s="380">
        <f t="shared" si="27"/>
        <v>0</v>
      </c>
      <c r="AH61" s="388"/>
    </row>
    <row r="62" spans="1:34" ht="13.2" customHeight="1" x14ac:dyDescent="0.25">
      <c r="A62" s="375" t="s">
        <v>400</v>
      </c>
      <c r="B62" s="375" t="s">
        <v>401</v>
      </c>
      <c r="C62" s="376">
        <v>3</v>
      </c>
      <c r="D62" s="376" t="s">
        <v>323</v>
      </c>
      <c r="E62" s="370">
        <f t="shared" si="23"/>
        <v>0</v>
      </c>
      <c r="F62" s="370"/>
      <c r="G62" s="370"/>
      <c r="H62" s="370"/>
      <c r="I62" s="370"/>
      <c r="J62" s="370"/>
      <c r="K62" s="370"/>
      <c r="L62" s="370"/>
      <c r="M62" s="370"/>
      <c r="N62" s="370"/>
      <c r="O62" s="370"/>
      <c r="P62" s="370"/>
      <c r="Q62" s="370"/>
      <c r="R62" s="368"/>
      <c r="S62" s="377" t="str">
        <f t="shared" si="24"/>
        <v>-</v>
      </c>
      <c r="T62" s="377" t="str">
        <f t="shared" si="24"/>
        <v>-</v>
      </c>
      <c r="U62" s="377" t="str">
        <f t="shared" si="24"/>
        <v>-</v>
      </c>
      <c r="V62" s="377" t="str">
        <f t="shared" si="24"/>
        <v>-</v>
      </c>
      <c r="W62" s="377" t="str">
        <f t="shared" si="24"/>
        <v>-</v>
      </c>
      <c r="X62" s="377" t="str">
        <f t="shared" si="24"/>
        <v>-</v>
      </c>
      <c r="Y62" s="377" t="str">
        <f t="shared" si="24"/>
        <v>-</v>
      </c>
      <c r="Z62" s="377" t="str">
        <f t="shared" si="24"/>
        <v>-</v>
      </c>
      <c r="AA62" s="377" t="str">
        <f t="shared" si="24"/>
        <v>-</v>
      </c>
      <c r="AB62" s="377" t="str">
        <f t="shared" si="24"/>
        <v>-</v>
      </c>
      <c r="AC62" s="377" t="str">
        <f t="shared" si="24"/>
        <v>-</v>
      </c>
      <c r="AD62" s="377" t="str">
        <f t="shared" si="24"/>
        <v>-</v>
      </c>
      <c r="AE62" s="378">
        <f t="shared" si="25"/>
        <v>0</v>
      </c>
      <c r="AF62" s="379">
        <f t="shared" si="26"/>
        <v>0</v>
      </c>
      <c r="AG62" s="380">
        <f t="shared" si="27"/>
        <v>0</v>
      </c>
      <c r="AH62" s="370"/>
    </row>
    <row r="63" spans="1:34" ht="13.2" customHeight="1" x14ac:dyDescent="0.25">
      <c r="A63" s="386" t="s">
        <v>402</v>
      </c>
      <c r="B63" s="386" t="s">
        <v>403</v>
      </c>
      <c r="C63" s="387">
        <v>3</v>
      </c>
      <c r="D63" s="387" t="s">
        <v>323</v>
      </c>
      <c r="E63" s="370">
        <f t="shared" si="23"/>
        <v>0</v>
      </c>
      <c r="F63" s="388"/>
      <c r="G63" s="388"/>
      <c r="H63" s="388"/>
      <c r="I63" s="388"/>
      <c r="J63" s="388"/>
      <c r="K63" s="388"/>
      <c r="L63" s="388"/>
      <c r="M63" s="388"/>
      <c r="N63" s="388"/>
      <c r="O63" s="388"/>
      <c r="P63" s="388"/>
      <c r="Q63" s="388"/>
      <c r="R63" s="368"/>
      <c r="S63" s="377" t="str">
        <f t="shared" si="24"/>
        <v>-</v>
      </c>
      <c r="T63" s="377" t="str">
        <f t="shared" si="24"/>
        <v>-</v>
      </c>
      <c r="U63" s="377" t="str">
        <f t="shared" si="24"/>
        <v>-</v>
      </c>
      <c r="V63" s="377" t="str">
        <f t="shared" si="24"/>
        <v>-</v>
      </c>
      <c r="W63" s="377" t="str">
        <f t="shared" si="24"/>
        <v>-</v>
      </c>
      <c r="X63" s="377" t="str">
        <f t="shared" si="24"/>
        <v>-</v>
      </c>
      <c r="Y63" s="377" t="str">
        <f t="shared" si="24"/>
        <v>-</v>
      </c>
      <c r="Z63" s="377" t="str">
        <f t="shared" si="24"/>
        <v>-</v>
      </c>
      <c r="AA63" s="377" t="str">
        <f t="shared" si="24"/>
        <v>-</v>
      </c>
      <c r="AB63" s="377" t="str">
        <f t="shared" si="24"/>
        <v>-</v>
      </c>
      <c r="AC63" s="377" t="str">
        <f t="shared" si="24"/>
        <v>-</v>
      </c>
      <c r="AD63" s="377" t="str">
        <f t="shared" si="24"/>
        <v>-</v>
      </c>
      <c r="AE63" s="378">
        <f t="shared" si="25"/>
        <v>0</v>
      </c>
      <c r="AF63" s="379">
        <f t="shared" si="26"/>
        <v>0</v>
      </c>
      <c r="AG63" s="380">
        <f t="shared" si="27"/>
        <v>0</v>
      </c>
      <c r="AH63" s="388"/>
    </row>
    <row r="64" spans="1:34" ht="13.2" customHeight="1" x14ac:dyDescent="0.25">
      <c r="A64" s="375" t="s">
        <v>404</v>
      </c>
      <c r="B64" s="375" t="s">
        <v>405</v>
      </c>
      <c r="C64" s="376">
        <v>3</v>
      </c>
      <c r="D64" s="376" t="s">
        <v>323</v>
      </c>
      <c r="E64" s="370">
        <f t="shared" si="23"/>
        <v>0</v>
      </c>
      <c r="F64" s="370"/>
      <c r="G64" s="370"/>
      <c r="H64" s="370"/>
      <c r="I64" s="370"/>
      <c r="J64" s="370"/>
      <c r="K64" s="370"/>
      <c r="L64" s="370"/>
      <c r="M64" s="370"/>
      <c r="N64" s="370"/>
      <c r="O64" s="370"/>
      <c r="P64" s="370"/>
      <c r="Q64" s="370"/>
      <c r="R64" s="368"/>
      <c r="S64" s="377" t="str">
        <f t="shared" si="24"/>
        <v>-</v>
      </c>
      <c r="T64" s="377" t="str">
        <f t="shared" si="24"/>
        <v>-</v>
      </c>
      <c r="U64" s="377" t="str">
        <f t="shared" si="24"/>
        <v>-</v>
      </c>
      <c r="V64" s="377" t="str">
        <f t="shared" si="24"/>
        <v>-</v>
      </c>
      <c r="W64" s="377" t="str">
        <f t="shared" si="24"/>
        <v>-</v>
      </c>
      <c r="X64" s="377" t="str">
        <f t="shared" si="24"/>
        <v>-</v>
      </c>
      <c r="Y64" s="377" t="str">
        <f t="shared" si="24"/>
        <v>-</v>
      </c>
      <c r="Z64" s="377" t="str">
        <f t="shared" si="24"/>
        <v>-</v>
      </c>
      <c r="AA64" s="377" t="str">
        <f t="shared" si="24"/>
        <v>-</v>
      </c>
      <c r="AB64" s="377" t="str">
        <f t="shared" si="24"/>
        <v>-</v>
      </c>
      <c r="AC64" s="377" t="str">
        <f t="shared" si="24"/>
        <v>-</v>
      </c>
      <c r="AD64" s="377" t="str">
        <f t="shared" si="24"/>
        <v>-</v>
      </c>
      <c r="AE64" s="378">
        <f t="shared" si="25"/>
        <v>0</v>
      </c>
      <c r="AF64" s="379">
        <f t="shared" si="26"/>
        <v>0</v>
      </c>
      <c r="AG64" s="380">
        <f t="shared" si="27"/>
        <v>0</v>
      </c>
      <c r="AH64" s="370"/>
    </row>
    <row r="65" spans="1:34" ht="13.2" customHeight="1" x14ac:dyDescent="0.25">
      <c r="A65" s="381" t="s">
        <v>319</v>
      </c>
      <c r="B65" s="381"/>
      <c r="C65" s="382">
        <f>SUM(E54:E64)</f>
        <v>0</v>
      </c>
      <c r="D65" s="382">
        <v>9</v>
      </c>
      <c r="E65" s="382" t="str">
        <f>IF(C65&gt;=D65,"หน่วยกิตครบ","ไม่ครบหน่วยกิต")</f>
        <v>ไม่ครบหน่วยกิต</v>
      </c>
      <c r="F65" s="382"/>
      <c r="G65" s="382"/>
      <c r="H65" s="382"/>
      <c r="I65" s="382"/>
      <c r="J65" s="382"/>
      <c r="K65" s="382"/>
      <c r="L65" s="382"/>
      <c r="M65" s="382"/>
      <c r="N65" s="382"/>
      <c r="O65" s="382"/>
      <c r="P65" s="382"/>
      <c r="Q65" s="382"/>
      <c r="R65" s="368"/>
      <c r="S65" s="382"/>
      <c r="T65" s="382"/>
      <c r="U65" s="382"/>
      <c r="V65" s="382"/>
      <c r="W65" s="382"/>
      <c r="X65" s="382"/>
      <c r="Y65" s="382"/>
      <c r="Z65" s="382"/>
      <c r="AA65" s="382"/>
      <c r="AB65" s="382"/>
      <c r="AC65" s="382"/>
      <c r="AD65" s="382"/>
      <c r="AE65" s="382"/>
      <c r="AF65" s="382">
        <f>SUM(AF54:AF64)</f>
        <v>0</v>
      </c>
      <c r="AG65" s="382">
        <f>SUM(AG54:AG64)</f>
        <v>0</v>
      </c>
      <c r="AH65" s="383" t="e">
        <f>AG65/AF65</f>
        <v>#DIV/0!</v>
      </c>
    </row>
    <row r="66" spans="1:34" ht="13.2" customHeight="1" x14ac:dyDescent="0.25">
      <c r="A66" s="368" t="s">
        <v>341</v>
      </c>
      <c r="B66" s="368"/>
      <c r="C66" s="368"/>
      <c r="D66" s="368"/>
      <c r="E66" s="368"/>
      <c r="F66" s="369" t="s">
        <v>300</v>
      </c>
      <c r="G66" s="369" t="s">
        <v>301</v>
      </c>
      <c r="H66" s="369" t="s">
        <v>302</v>
      </c>
      <c r="I66" s="369" t="s">
        <v>303</v>
      </c>
      <c r="J66" s="369" t="s">
        <v>304</v>
      </c>
      <c r="K66" s="369" t="s">
        <v>305</v>
      </c>
      <c r="L66" s="369" t="s">
        <v>306</v>
      </c>
      <c r="M66" s="369" t="s">
        <v>307</v>
      </c>
      <c r="N66" s="369" t="s">
        <v>308</v>
      </c>
      <c r="O66" s="369" t="s">
        <v>309</v>
      </c>
      <c r="P66" s="369" t="s">
        <v>310</v>
      </c>
      <c r="Q66" s="369" t="s">
        <v>311</v>
      </c>
      <c r="R66" s="368"/>
      <c r="S66" s="369" t="s">
        <v>300</v>
      </c>
      <c r="T66" s="369" t="s">
        <v>301</v>
      </c>
      <c r="U66" s="369" t="s">
        <v>302</v>
      </c>
      <c r="V66" s="369" t="s">
        <v>303</v>
      </c>
      <c r="W66" s="369" t="s">
        <v>304</v>
      </c>
      <c r="X66" s="369" t="s">
        <v>305</v>
      </c>
      <c r="Y66" s="369" t="s">
        <v>306</v>
      </c>
      <c r="Z66" s="369" t="s">
        <v>307</v>
      </c>
      <c r="AA66" s="369" t="s">
        <v>308</v>
      </c>
      <c r="AB66" s="369" t="s">
        <v>309</v>
      </c>
      <c r="AC66" s="369" t="s">
        <v>310</v>
      </c>
      <c r="AD66" s="369" t="s">
        <v>311</v>
      </c>
      <c r="AE66" s="369"/>
      <c r="AF66" s="369"/>
      <c r="AG66" s="369"/>
      <c r="AH66" s="370" t="s">
        <v>312</v>
      </c>
    </row>
    <row r="67" spans="1:34" ht="13.2" customHeight="1" x14ac:dyDescent="0.25">
      <c r="A67" s="372" t="s">
        <v>406</v>
      </c>
      <c r="B67" s="372"/>
      <c r="C67" s="372"/>
      <c r="D67" s="372"/>
      <c r="E67" s="372"/>
      <c r="F67" s="373"/>
      <c r="G67" s="373"/>
      <c r="H67" s="373"/>
      <c r="I67" s="373"/>
      <c r="J67" s="373"/>
      <c r="K67" s="373"/>
      <c r="L67" s="373"/>
      <c r="M67" s="373"/>
      <c r="N67" s="373"/>
      <c r="O67" s="373"/>
      <c r="P67" s="373"/>
      <c r="Q67" s="373"/>
      <c r="R67" s="368"/>
      <c r="S67" s="373"/>
      <c r="T67" s="373"/>
      <c r="U67" s="373"/>
      <c r="V67" s="373"/>
      <c r="W67" s="373"/>
      <c r="X67" s="373"/>
      <c r="Y67" s="373"/>
      <c r="Z67" s="373"/>
      <c r="AA67" s="373"/>
      <c r="AB67" s="373"/>
      <c r="AC67" s="373"/>
      <c r="AD67" s="373"/>
      <c r="AE67" s="373"/>
      <c r="AF67" s="373"/>
      <c r="AG67" s="373"/>
      <c r="AH67" s="373"/>
    </row>
    <row r="68" spans="1:34" ht="13.2" customHeight="1" x14ac:dyDescent="0.25">
      <c r="A68" s="375" t="s">
        <v>407</v>
      </c>
      <c r="B68" s="375" t="s">
        <v>408</v>
      </c>
      <c r="C68" s="376">
        <v>3</v>
      </c>
      <c r="D68" s="376" t="s">
        <v>323</v>
      </c>
      <c r="E68" s="370">
        <f t="shared" ref="E68:E73" si="28">MAX(IF(F68="A",C68,"0"),IF(F68="b+",C68,"0"),IF(F68="b",C68,"0"),IF(F68="c+",C68,"0"),IF(F68="c",C68,"0"),IF(F68="d+",C68,"0"),IF(F68="d",C68,"0"),IF(F68="ct",C68,"0"),IF(F68="tr",C68,"0"),IF(G68="A",C68,"0"),IF(G68="b+",C68,"0"),IF(G68="b",C68,"0"),IF(G68="c+",C68,"0"),IF(G68="c",C68,"0"),IF(G68="d+",C68,"0"),IF(G68="d",C68,"0"),IF(G68="ct",C68,"0"),IF(G68="tr",C68,"0"),IF(H68="A",C68,"0"),IF(H68="b+",C68,"0"),IF(H68="b",C68,"0"),IF(H68="c+",C68,"0"),IF(H68="c",C68,"0"),IF(H68="d+",C68,"0"),IF(H68="d",C68,"0"),IF(I68="A",C68,"0"),IF(I68="b+",C68,"0"),IF(I68="b",C68,"0"),IF(I68="c+",C68,"0"),IF(I68="c",C68,"0"),IF(I68="d+",C68,"0"),IF(I68="d",C68,"0"),IF(J68="A",C68,"0"),IF(J68="b+",C68,"0"),IF(J68="b",C68,"0"),IF(J68="c+",C68,"0"),IF(J68="c",C68,"0"),IF(J68="d+",C68,"0"),IF(J68="d",C68,"0"),IF(K68="A",C68,"0"),IF(K68="b+",C68,"0"),IF(K68="b",C68,"0"),IF(K68="c+",C68,"0"),IF(K68="c",C68,"0"),IF(K68="d+",C68,"0"),IF(K68="d",C68,"0"),IF(L68="A",C68,"0"),IF(L68="b+",C68,"0"),IF(L68="b",C68,"0"),IF(L68="c+",C68,"0"),IF(L68="c",C68,"0"),IF(L68="d+",C68,"0"),IF(L68="d",C68,"0"),IF(M68="A",C68,"0"),IF(M68="b+",C68,"0"),IF(M68="b",C68,"0"),IF(M68="c+",C68,"0"),IF(M68="c",C68,"0"),IF(M68="d+",C68,"0"),IF(M68="d",C68,"0"),IF(N68="A",C68,"0"),IF(N68="b+",C68,"0"),IF(N68="b",C68,"0"),IF(N68="c+",C68,"0"),IF(N68="c",C68,"0"),IF(N68="d+",C68,"0"),IF(N68="d",C68,"0"),IF(O68="A",C68,"0"),IF(O68="b+",C68,"0"),IF(O68="b",C68,"0"),IF(O68="c+",C68,"0"),IF(O68="c",C68,"0"),IF(O68="d+",C68,"0"),IF(O68="d",C68,"0"),IF(P68="A",C68,"0"),IF(P68="b+",C68,"0"),IF(P68="b",C68,"0"),IF(P68="c+",C68,"0"),IF(P68="c",C68,"0"),IF(P68="d+",C68,"0"),IF(P68="d",C68,"0"),IF(Q68="A",C68,"0"),IF(Q68="b+",C68,"0"),IF(Q68="b",C68,"0"),IF(Q68="c+",C68,"0"),IF(Q68="c",C68,"0"),IF(Q68="d+",C68,"0"),IF(Q68="d",C68,"0"))</f>
        <v>0</v>
      </c>
      <c r="F68" s="370"/>
      <c r="G68" s="370"/>
      <c r="H68" s="370"/>
      <c r="I68" s="370"/>
      <c r="J68" s="370"/>
      <c r="K68" s="370"/>
      <c r="L68" s="370"/>
      <c r="M68" s="370"/>
      <c r="N68" s="370"/>
      <c r="O68" s="370"/>
      <c r="P68" s="370"/>
      <c r="Q68" s="370"/>
      <c r="R68" s="368"/>
      <c r="S68" s="377" t="str">
        <f t="shared" ref="S68:AD73" si="29">IF(F68="f","0",IF(F68="d","1",IF(F68="d+","1.5",IF(F68="c","2",IF(F68="c+","2.5",IF(F68="b","3",IF(F68="b+","3.5",IF(F68="a","4","-"))))))))</f>
        <v>-</v>
      </c>
      <c r="T68" s="377" t="str">
        <f t="shared" si="29"/>
        <v>-</v>
      </c>
      <c r="U68" s="377" t="str">
        <f t="shared" si="29"/>
        <v>-</v>
      </c>
      <c r="V68" s="377" t="str">
        <f t="shared" si="29"/>
        <v>-</v>
      </c>
      <c r="W68" s="377" t="str">
        <f t="shared" si="29"/>
        <v>-</v>
      </c>
      <c r="X68" s="377" t="str">
        <f t="shared" si="29"/>
        <v>-</v>
      </c>
      <c r="Y68" s="377" t="str">
        <f t="shared" si="29"/>
        <v>-</v>
      </c>
      <c r="Z68" s="377" t="str">
        <f t="shared" si="29"/>
        <v>-</v>
      </c>
      <c r="AA68" s="377" t="str">
        <f t="shared" si="29"/>
        <v>-</v>
      </c>
      <c r="AB68" s="377" t="str">
        <f t="shared" si="29"/>
        <v>-</v>
      </c>
      <c r="AC68" s="377" t="str">
        <f t="shared" si="29"/>
        <v>-</v>
      </c>
      <c r="AD68" s="377" t="str">
        <f t="shared" si="29"/>
        <v>-</v>
      </c>
      <c r="AE68" s="378">
        <f t="shared" ref="AE68:AE73" si="30">MAX(IF(S68="4","4","0"),IF(S68="3.5","3.5","0"),IF(S68="3","3","0"),IF(S68="2.5","2.5","0"),IF(S68="2","2","0"),IF(S68="1.5","1.5","0"),IF(S68="1","1","0"),IF(T68="4","4","0"),IF(T68="3.5","3.5","0"),IF(T68="3","3","0"),IF(T68="2.5","2.5","0"),IF(T68="2","2","0"),IF(T68="1.5","1.5","0"),IF(T68="1","1","0"),IF(U68="4","4","0"),IF(U68="3.5","3.5","0"),IF(U68="3","3","0"),IF(U68="2.5","2.5","0"),IF(U68="2","2","0"),IF(U68="1.5","1.5","0"),IF(U68="1","1","0"),IF(V68="4","4","0"),IF(V68="3.5","3.5","0"),IF(V68="3","3","0"),IF(V68="2.5","2.5","0"),IF(V68="2","2","0"),IF(V68="1.5","1.5","0"),IF(V68="1","1","0"),IF(W68="4","4","0"),IF(W68="3.5","3.5","0"),IF(W68="3","3","0"),IF(W68="2.5","2.5","0"),IF(W68="2","2","0"),IF(W68="1.5","1.5","0"),IF(W68="1","1","0"),IF(X68="4","4","0"),IF(X68="3.5","3.5","0"),IF(X68="3","3","0"),IF(X68="2.5","2.5","0"),IF(X68="2","2","0"),IF(X68="1.5","1.5","0"),IF(X68="1","1","0"),IF(Y68="4","4","0"),IF(Y68="3.5","3.5","0"),IF(Y68="3","3","0"),IF(Y68="2.5","2.5","0"),IF(Y68="2","2","0"),IF(Y68="1.5","1.5","0"),IF(Y68="1","1","0"),IF(Z68="4","4","0"),IF(Z68="3.5","3.5","0"),IF(Z68="3","3","0"),IF(Z68="2.5","2.5","0"),IF(Z68="2","2","0"),IF(Z68="1.5","1.5","0"),IF(Z68="1","1","0"),IF(AA68="4","4","0"),IF(AA68="3.5","3.5","0"),IF(AA68="3","3","0"),IF(AA68="2.5","2.5","0"),IF(AA68="2","2","0"),IF(AA68="1.5","1.5","0"),IF(AA68="1","1","0"),IF(AB68="4","4","0"),IF(AB68="3.5","3.5","0"),IF(AB68="3","3","0"),IF(AB68="2.5","2.5","0"),IF(AB68="2","2","0"),IF(AB68="1.5","1.5","0"),IF(AB68="1","1","0"),IF(AC68="4","4","0"),IF(AC68="3.5","3.5","0"),IF(AC68="3","3","0"),IF(AC68="2.5","2.5","0"),IF(AC68="2","2","0"),IF(AC68="1.5","1.5","0"),IF(AC68="1","1","0"),IF(AD68="4","4","0"),IF(AD68="3.5","3.5","0"),IF(AD68="3","3","0"),IF(AD68="2.5","2.5","0"),IF(AD68="2","2","0"),IF(AD68="1.5","1.5","0"),IF(AD68="1","1","0"))</f>
        <v>0</v>
      </c>
      <c r="AF68" s="379">
        <f t="shared" ref="AF68:AF73" si="31">E68</f>
        <v>0</v>
      </c>
      <c r="AG68" s="380">
        <f t="shared" ref="AG68:AG73" si="32">AE68*E68</f>
        <v>0</v>
      </c>
      <c r="AH68" s="370"/>
    </row>
    <row r="69" spans="1:34" ht="13.2" customHeight="1" x14ac:dyDescent="0.25">
      <c r="A69" s="386" t="s">
        <v>409</v>
      </c>
      <c r="B69" s="386" t="s">
        <v>410</v>
      </c>
      <c r="C69" s="387">
        <v>3</v>
      </c>
      <c r="D69" s="387" t="s">
        <v>323</v>
      </c>
      <c r="E69" s="370">
        <f t="shared" si="28"/>
        <v>0</v>
      </c>
      <c r="F69" s="388"/>
      <c r="G69" s="388"/>
      <c r="H69" s="388"/>
      <c r="I69" s="388"/>
      <c r="J69" s="388"/>
      <c r="K69" s="388"/>
      <c r="L69" s="388"/>
      <c r="M69" s="388"/>
      <c r="N69" s="388"/>
      <c r="O69" s="388"/>
      <c r="P69" s="388"/>
      <c r="Q69" s="388"/>
      <c r="R69" s="368"/>
      <c r="S69" s="377" t="str">
        <f t="shared" si="29"/>
        <v>-</v>
      </c>
      <c r="T69" s="377" t="str">
        <f t="shared" si="29"/>
        <v>-</v>
      </c>
      <c r="U69" s="377" t="str">
        <f t="shared" si="29"/>
        <v>-</v>
      </c>
      <c r="V69" s="377" t="str">
        <f t="shared" si="29"/>
        <v>-</v>
      </c>
      <c r="W69" s="377" t="str">
        <f t="shared" si="29"/>
        <v>-</v>
      </c>
      <c r="X69" s="377" t="str">
        <f t="shared" si="29"/>
        <v>-</v>
      </c>
      <c r="Y69" s="377" t="str">
        <f t="shared" si="29"/>
        <v>-</v>
      </c>
      <c r="Z69" s="377" t="str">
        <f t="shared" si="29"/>
        <v>-</v>
      </c>
      <c r="AA69" s="377" t="str">
        <f t="shared" si="29"/>
        <v>-</v>
      </c>
      <c r="AB69" s="377" t="str">
        <f t="shared" si="29"/>
        <v>-</v>
      </c>
      <c r="AC69" s="377" t="str">
        <f t="shared" si="29"/>
        <v>-</v>
      </c>
      <c r="AD69" s="377" t="str">
        <f t="shared" si="29"/>
        <v>-</v>
      </c>
      <c r="AE69" s="378">
        <f t="shared" si="30"/>
        <v>0</v>
      </c>
      <c r="AF69" s="379">
        <f t="shared" si="31"/>
        <v>0</v>
      </c>
      <c r="AG69" s="380">
        <f t="shared" si="32"/>
        <v>0</v>
      </c>
      <c r="AH69" s="388"/>
    </row>
    <row r="70" spans="1:34" ht="13.2" customHeight="1" x14ac:dyDescent="0.25">
      <c r="A70" s="375" t="s">
        <v>411</v>
      </c>
      <c r="B70" s="375" t="s">
        <v>412</v>
      </c>
      <c r="C70" s="376">
        <v>3</v>
      </c>
      <c r="D70" s="376" t="s">
        <v>323</v>
      </c>
      <c r="E70" s="370">
        <f t="shared" si="28"/>
        <v>0</v>
      </c>
      <c r="F70" s="370"/>
      <c r="G70" s="370"/>
      <c r="H70" s="370"/>
      <c r="I70" s="370"/>
      <c r="J70" s="370"/>
      <c r="K70" s="370"/>
      <c r="L70" s="370"/>
      <c r="M70" s="370"/>
      <c r="N70" s="370"/>
      <c r="O70" s="370"/>
      <c r="P70" s="370"/>
      <c r="Q70" s="370"/>
      <c r="R70" s="368"/>
      <c r="S70" s="377" t="str">
        <f t="shared" si="29"/>
        <v>-</v>
      </c>
      <c r="T70" s="377" t="str">
        <f t="shared" si="29"/>
        <v>-</v>
      </c>
      <c r="U70" s="377" t="str">
        <f t="shared" si="29"/>
        <v>-</v>
      </c>
      <c r="V70" s="377" t="str">
        <f t="shared" si="29"/>
        <v>-</v>
      </c>
      <c r="W70" s="377" t="str">
        <f t="shared" si="29"/>
        <v>-</v>
      </c>
      <c r="X70" s="377" t="str">
        <f t="shared" si="29"/>
        <v>-</v>
      </c>
      <c r="Y70" s="377" t="str">
        <f t="shared" si="29"/>
        <v>-</v>
      </c>
      <c r="Z70" s="377" t="str">
        <f t="shared" si="29"/>
        <v>-</v>
      </c>
      <c r="AA70" s="377" t="str">
        <f t="shared" si="29"/>
        <v>-</v>
      </c>
      <c r="AB70" s="377" t="str">
        <f t="shared" si="29"/>
        <v>-</v>
      </c>
      <c r="AC70" s="377" t="str">
        <f t="shared" si="29"/>
        <v>-</v>
      </c>
      <c r="AD70" s="377" t="str">
        <f t="shared" si="29"/>
        <v>-</v>
      </c>
      <c r="AE70" s="378">
        <f t="shared" si="30"/>
        <v>0</v>
      </c>
      <c r="AF70" s="379">
        <f t="shared" si="31"/>
        <v>0</v>
      </c>
      <c r="AG70" s="380">
        <f t="shared" si="32"/>
        <v>0</v>
      </c>
      <c r="AH70" s="370"/>
    </row>
    <row r="71" spans="1:34" ht="13.2" customHeight="1" x14ac:dyDescent="0.25">
      <c r="A71" s="386" t="s">
        <v>413</v>
      </c>
      <c r="B71" s="386" t="s">
        <v>414</v>
      </c>
      <c r="C71" s="387">
        <v>3</v>
      </c>
      <c r="D71" s="387" t="s">
        <v>323</v>
      </c>
      <c r="E71" s="370">
        <f t="shared" si="28"/>
        <v>0</v>
      </c>
      <c r="F71" s="388"/>
      <c r="G71" s="388"/>
      <c r="H71" s="388"/>
      <c r="I71" s="388"/>
      <c r="J71" s="388"/>
      <c r="K71" s="388"/>
      <c r="L71" s="388"/>
      <c r="M71" s="388"/>
      <c r="N71" s="388"/>
      <c r="O71" s="388"/>
      <c r="P71" s="388"/>
      <c r="Q71" s="388"/>
      <c r="R71" s="368"/>
      <c r="S71" s="377" t="str">
        <f t="shared" si="29"/>
        <v>-</v>
      </c>
      <c r="T71" s="377" t="str">
        <f t="shared" si="29"/>
        <v>-</v>
      </c>
      <c r="U71" s="377" t="str">
        <f t="shared" si="29"/>
        <v>-</v>
      </c>
      <c r="V71" s="377" t="str">
        <f t="shared" si="29"/>
        <v>-</v>
      </c>
      <c r="W71" s="377" t="str">
        <f t="shared" si="29"/>
        <v>-</v>
      </c>
      <c r="X71" s="377" t="str">
        <f t="shared" si="29"/>
        <v>-</v>
      </c>
      <c r="Y71" s="377" t="str">
        <f t="shared" si="29"/>
        <v>-</v>
      </c>
      <c r="Z71" s="377" t="str">
        <f t="shared" si="29"/>
        <v>-</v>
      </c>
      <c r="AA71" s="377" t="str">
        <f t="shared" si="29"/>
        <v>-</v>
      </c>
      <c r="AB71" s="377" t="str">
        <f t="shared" si="29"/>
        <v>-</v>
      </c>
      <c r="AC71" s="377" t="str">
        <f t="shared" si="29"/>
        <v>-</v>
      </c>
      <c r="AD71" s="377" t="str">
        <f t="shared" si="29"/>
        <v>-</v>
      </c>
      <c r="AE71" s="378">
        <f t="shared" si="30"/>
        <v>0</v>
      </c>
      <c r="AF71" s="379">
        <f t="shared" si="31"/>
        <v>0</v>
      </c>
      <c r="AG71" s="380">
        <f t="shared" si="32"/>
        <v>0</v>
      </c>
      <c r="AH71" s="388"/>
    </row>
    <row r="72" spans="1:34" ht="13.2" customHeight="1" x14ac:dyDescent="0.25">
      <c r="A72" s="375" t="s">
        <v>415</v>
      </c>
      <c r="B72" s="375" t="s">
        <v>416</v>
      </c>
      <c r="C72" s="376">
        <v>3</v>
      </c>
      <c r="D72" s="376" t="s">
        <v>323</v>
      </c>
      <c r="E72" s="370">
        <f t="shared" si="28"/>
        <v>0</v>
      </c>
      <c r="F72" s="370"/>
      <c r="G72" s="370"/>
      <c r="H72" s="370"/>
      <c r="I72" s="370"/>
      <c r="J72" s="370"/>
      <c r="K72" s="370"/>
      <c r="L72" s="370"/>
      <c r="M72" s="370"/>
      <c r="N72" s="370"/>
      <c r="O72" s="370"/>
      <c r="P72" s="370"/>
      <c r="Q72" s="370"/>
      <c r="R72" s="368"/>
      <c r="S72" s="377" t="str">
        <f t="shared" si="29"/>
        <v>-</v>
      </c>
      <c r="T72" s="377" t="str">
        <f t="shared" si="29"/>
        <v>-</v>
      </c>
      <c r="U72" s="377" t="str">
        <f t="shared" si="29"/>
        <v>-</v>
      </c>
      <c r="V72" s="377" t="str">
        <f t="shared" si="29"/>
        <v>-</v>
      </c>
      <c r="W72" s="377" t="str">
        <f t="shared" si="29"/>
        <v>-</v>
      </c>
      <c r="X72" s="377" t="str">
        <f t="shared" si="29"/>
        <v>-</v>
      </c>
      <c r="Y72" s="377" t="str">
        <f t="shared" si="29"/>
        <v>-</v>
      </c>
      <c r="Z72" s="377" t="str">
        <f t="shared" si="29"/>
        <v>-</v>
      </c>
      <c r="AA72" s="377" t="str">
        <f t="shared" si="29"/>
        <v>-</v>
      </c>
      <c r="AB72" s="377" t="str">
        <f t="shared" si="29"/>
        <v>-</v>
      </c>
      <c r="AC72" s="377" t="str">
        <f t="shared" si="29"/>
        <v>-</v>
      </c>
      <c r="AD72" s="377" t="str">
        <f t="shared" si="29"/>
        <v>-</v>
      </c>
      <c r="AE72" s="378">
        <f t="shared" si="30"/>
        <v>0</v>
      </c>
      <c r="AF72" s="379">
        <f t="shared" si="31"/>
        <v>0</v>
      </c>
      <c r="AG72" s="380">
        <f t="shared" si="32"/>
        <v>0</v>
      </c>
      <c r="AH72" s="370"/>
    </row>
    <row r="73" spans="1:34" ht="13.2" customHeight="1" x14ac:dyDescent="0.25">
      <c r="A73" s="386" t="s">
        <v>417</v>
      </c>
      <c r="B73" s="386" t="s">
        <v>418</v>
      </c>
      <c r="C73" s="387">
        <v>3</v>
      </c>
      <c r="D73" s="391" t="s">
        <v>366</v>
      </c>
      <c r="E73" s="370">
        <f t="shared" si="28"/>
        <v>0</v>
      </c>
      <c r="F73" s="388"/>
      <c r="G73" s="388"/>
      <c r="H73" s="388"/>
      <c r="I73" s="388"/>
      <c r="J73" s="388"/>
      <c r="K73" s="388"/>
      <c r="L73" s="388"/>
      <c r="M73" s="388"/>
      <c r="N73" s="388"/>
      <c r="O73" s="388"/>
      <c r="P73" s="388"/>
      <c r="Q73" s="388"/>
      <c r="R73" s="368"/>
      <c r="S73" s="377" t="str">
        <f t="shared" si="29"/>
        <v>-</v>
      </c>
      <c r="T73" s="377" t="str">
        <f t="shared" si="29"/>
        <v>-</v>
      </c>
      <c r="U73" s="377" t="str">
        <f t="shared" si="29"/>
        <v>-</v>
      </c>
      <c r="V73" s="377" t="str">
        <f t="shared" si="29"/>
        <v>-</v>
      </c>
      <c r="W73" s="377" t="str">
        <f t="shared" si="29"/>
        <v>-</v>
      </c>
      <c r="X73" s="377" t="str">
        <f t="shared" si="29"/>
        <v>-</v>
      </c>
      <c r="Y73" s="377" t="str">
        <f t="shared" si="29"/>
        <v>-</v>
      </c>
      <c r="Z73" s="377" t="str">
        <f t="shared" si="29"/>
        <v>-</v>
      </c>
      <c r="AA73" s="377" t="str">
        <f t="shared" si="29"/>
        <v>-</v>
      </c>
      <c r="AB73" s="377" t="str">
        <f t="shared" si="29"/>
        <v>-</v>
      </c>
      <c r="AC73" s="377" t="str">
        <f t="shared" si="29"/>
        <v>-</v>
      </c>
      <c r="AD73" s="377" t="str">
        <f t="shared" si="29"/>
        <v>-</v>
      </c>
      <c r="AE73" s="378">
        <f t="shared" si="30"/>
        <v>0</v>
      </c>
      <c r="AF73" s="379">
        <f t="shared" si="31"/>
        <v>0</v>
      </c>
      <c r="AG73" s="380">
        <f t="shared" si="32"/>
        <v>0</v>
      </c>
      <c r="AH73" s="388"/>
    </row>
    <row r="74" spans="1:34" ht="13.2" customHeight="1" x14ac:dyDescent="0.25">
      <c r="A74" s="381" t="s">
        <v>319</v>
      </c>
      <c r="B74" s="381"/>
      <c r="C74" s="382">
        <f>SUM(E68:E73)</f>
        <v>0</v>
      </c>
      <c r="D74" s="382">
        <v>6</v>
      </c>
      <c r="E74" s="382" t="str">
        <f>IF(C74&gt;=D74,"หน่วยกิตครบ","ไม่ครบหน่วยกิต")</f>
        <v>ไม่ครบหน่วยกิต</v>
      </c>
      <c r="F74" s="382"/>
      <c r="G74" s="382"/>
      <c r="H74" s="382"/>
      <c r="I74" s="382"/>
      <c r="J74" s="382"/>
      <c r="K74" s="382"/>
      <c r="L74" s="382"/>
      <c r="M74" s="382"/>
      <c r="N74" s="382"/>
      <c r="O74" s="382"/>
      <c r="P74" s="382"/>
      <c r="Q74" s="382"/>
      <c r="R74" s="368"/>
      <c r="S74" s="382"/>
      <c r="T74" s="382"/>
      <c r="U74" s="382"/>
      <c r="V74" s="382"/>
      <c r="W74" s="382"/>
      <c r="X74" s="382"/>
      <c r="Y74" s="382"/>
      <c r="Z74" s="382"/>
      <c r="AA74" s="382"/>
      <c r="AB74" s="382"/>
      <c r="AC74" s="382"/>
      <c r="AD74" s="382"/>
      <c r="AE74" s="382"/>
      <c r="AF74" s="382">
        <f>SUM(AF68:AF73)</f>
        <v>0</v>
      </c>
      <c r="AG74" s="382">
        <f>SUM(AG68:AG73)</f>
        <v>0</v>
      </c>
      <c r="AH74" s="383" t="e">
        <f>AG74/AF74</f>
        <v>#DIV/0!</v>
      </c>
    </row>
    <row r="75" spans="1:34" ht="13.2" customHeight="1" x14ac:dyDescent="0.25">
      <c r="A75" s="368" t="s">
        <v>341</v>
      </c>
      <c r="B75" s="368"/>
      <c r="C75" s="368"/>
      <c r="D75" s="368"/>
      <c r="E75" s="368"/>
      <c r="F75" s="369" t="s">
        <v>300</v>
      </c>
      <c r="G75" s="369" t="s">
        <v>301</v>
      </c>
      <c r="H75" s="369" t="s">
        <v>302</v>
      </c>
      <c r="I75" s="369" t="s">
        <v>303</v>
      </c>
      <c r="J75" s="369" t="s">
        <v>304</v>
      </c>
      <c r="K75" s="369" t="s">
        <v>305</v>
      </c>
      <c r="L75" s="369" t="s">
        <v>306</v>
      </c>
      <c r="M75" s="369" t="s">
        <v>307</v>
      </c>
      <c r="N75" s="369" t="s">
        <v>308</v>
      </c>
      <c r="O75" s="369" t="s">
        <v>309</v>
      </c>
      <c r="P75" s="369" t="s">
        <v>310</v>
      </c>
      <c r="Q75" s="369" t="s">
        <v>311</v>
      </c>
      <c r="R75" s="368"/>
      <c r="S75" s="369" t="s">
        <v>300</v>
      </c>
      <c r="T75" s="369" t="s">
        <v>301</v>
      </c>
      <c r="U75" s="369" t="s">
        <v>302</v>
      </c>
      <c r="V75" s="369" t="s">
        <v>303</v>
      </c>
      <c r="W75" s="369" t="s">
        <v>304</v>
      </c>
      <c r="X75" s="369" t="s">
        <v>305</v>
      </c>
      <c r="Y75" s="369" t="s">
        <v>306</v>
      </c>
      <c r="Z75" s="369" t="s">
        <v>307</v>
      </c>
      <c r="AA75" s="369" t="s">
        <v>308</v>
      </c>
      <c r="AB75" s="369" t="s">
        <v>309</v>
      </c>
      <c r="AC75" s="369" t="s">
        <v>310</v>
      </c>
      <c r="AD75" s="369" t="s">
        <v>311</v>
      </c>
      <c r="AE75" s="369"/>
      <c r="AF75" s="369"/>
      <c r="AG75" s="369"/>
      <c r="AH75" s="370" t="s">
        <v>312</v>
      </c>
    </row>
    <row r="76" spans="1:34" ht="13.2" customHeight="1" x14ac:dyDescent="0.25">
      <c r="A76" s="372" t="s">
        <v>419</v>
      </c>
      <c r="B76" s="372"/>
      <c r="C76" s="372"/>
      <c r="D76" s="372"/>
      <c r="E76" s="372"/>
      <c r="F76" s="373"/>
      <c r="G76" s="373"/>
      <c r="H76" s="373"/>
      <c r="I76" s="373"/>
      <c r="J76" s="373"/>
      <c r="K76" s="373"/>
      <c r="L76" s="373"/>
      <c r="M76" s="373"/>
      <c r="N76" s="373"/>
      <c r="O76" s="373"/>
      <c r="P76" s="373"/>
      <c r="Q76" s="373"/>
      <c r="R76" s="368"/>
      <c r="S76" s="373"/>
      <c r="T76" s="373"/>
      <c r="U76" s="373"/>
      <c r="V76" s="373"/>
      <c r="W76" s="373"/>
      <c r="X76" s="373"/>
      <c r="Y76" s="373"/>
      <c r="Z76" s="373"/>
      <c r="AA76" s="373"/>
      <c r="AB76" s="373"/>
      <c r="AC76" s="373"/>
      <c r="AD76" s="373"/>
      <c r="AE76" s="373"/>
      <c r="AF76" s="373"/>
      <c r="AG76" s="373"/>
      <c r="AH76" s="373"/>
    </row>
    <row r="77" spans="1:34" ht="13.2" customHeight="1" x14ac:dyDescent="0.25">
      <c r="A77" s="375" t="s">
        <v>420</v>
      </c>
      <c r="B77" s="375" t="s">
        <v>421</v>
      </c>
      <c r="C77" s="376">
        <v>3</v>
      </c>
      <c r="D77" s="376" t="s">
        <v>323</v>
      </c>
      <c r="E77" s="370">
        <f t="shared" ref="E77:E84" si="33">MAX(IF(F77="A",C77,"0"),IF(F77="b+",C77,"0"),IF(F77="b",C77,"0"),IF(F77="c+",C77,"0"),IF(F77="c",C77,"0"),IF(F77="d+",C77,"0"),IF(F77="d",C77,"0"),IF(F77="ct",C77,"0"),IF(F77="tr",C77,"0"),IF(G77="A",C77,"0"),IF(G77="b+",C77,"0"),IF(G77="b",C77,"0"),IF(G77="c+",C77,"0"),IF(G77="c",C77,"0"),IF(G77="d+",C77,"0"),IF(G77="d",C77,"0"),IF(G77="ct",C77,"0"),IF(G77="tr",C77,"0"),IF(H77="A",C77,"0"),IF(H77="b+",C77,"0"),IF(H77="b",C77,"0"),IF(H77="c+",C77,"0"),IF(H77="c",C77,"0"),IF(H77="d+",C77,"0"),IF(H77="d",C77,"0"),IF(I77="A",C77,"0"),IF(I77="b+",C77,"0"),IF(I77="b",C77,"0"),IF(I77="c+",C77,"0"),IF(I77="c",C77,"0"),IF(I77="d+",C77,"0"),IF(I77="d",C77,"0"),IF(J77="A",C77,"0"),IF(J77="b+",C77,"0"),IF(J77="b",C77,"0"),IF(J77="c+",C77,"0"),IF(J77="c",C77,"0"),IF(J77="d+",C77,"0"),IF(J77="d",C77,"0"),IF(K77="A",C77,"0"),IF(K77="b+",C77,"0"),IF(K77="b",C77,"0"),IF(K77="c+",C77,"0"),IF(K77="c",C77,"0"),IF(K77="d+",C77,"0"),IF(K77="d",C77,"0"),IF(L77="A",C77,"0"),IF(L77="b+",C77,"0"),IF(L77="b",C77,"0"),IF(L77="c+",C77,"0"),IF(L77="c",C77,"0"),IF(L77="d+",C77,"0"),IF(L77="d",C77,"0"),IF(M77="A",C77,"0"),IF(M77="b+",C77,"0"),IF(M77="b",C77,"0"),IF(M77="c+",C77,"0"),IF(M77="c",C77,"0"),IF(M77="d+",C77,"0"),IF(M77="d",C77,"0"),IF(N77="A",C77,"0"),IF(N77="b+",C77,"0"),IF(N77="b",C77,"0"),IF(N77="c+",C77,"0"),IF(N77="c",C77,"0"),IF(N77="d+",C77,"0"),IF(N77="d",C77,"0"),IF(O77="A",C77,"0"),IF(O77="b+",C77,"0"),IF(O77="b",C77,"0"),IF(O77="c+",C77,"0"),IF(O77="c",C77,"0"),IF(O77="d+",C77,"0"),IF(O77="d",C77,"0"),IF(P77="A",C77,"0"),IF(P77="b+",C77,"0"),IF(P77="b",C77,"0"),IF(P77="c+",C77,"0"),IF(P77="c",C77,"0"),IF(P77="d+",C77,"0"),IF(P77="d",C77,"0"),IF(Q77="A",C77,"0"),IF(Q77="b+",C77,"0"),IF(Q77="b",C77,"0"),IF(Q77="c+",C77,"0"),IF(Q77="c",C77,"0"),IF(Q77="d+",C77,"0"),IF(Q77="d",C77,"0"))</f>
        <v>0</v>
      </c>
      <c r="F77" s="370"/>
      <c r="G77" s="370"/>
      <c r="H77" s="370"/>
      <c r="I77" s="370"/>
      <c r="J77" s="370"/>
      <c r="K77" s="370"/>
      <c r="L77" s="370"/>
      <c r="M77" s="370"/>
      <c r="N77" s="370"/>
      <c r="O77" s="370"/>
      <c r="P77" s="370"/>
      <c r="Q77" s="370"/>
      <c r="R77" s="368"/>
      <c r="S77" s="377" t="str">
        <f t="shared" ref="S77:AD84" si="34">IF(F77="f","0",IF(F77="d","1",IF(F77="d+","1.5",IF(F77="c","2",IF(F77="c+","2.5",IF(F77="b","3",IF(F77="b+","3.5",IF(F77="a","4","-"))))))))</f>
        <v>-</v>
      </c>
      <c r="T77" s="377" t="str">
        <f t="shared" si="34"/>
        <v>-</v>
      </c>
      <c r="U77" s="377" t="str">
        <f t="shared" si="34"/>
        <v>-</v>
      </c>
      <c r="V77" s="377" t="str">
        <f t="shared" si="34"/>
        <v>-</v>
      </c>
      <c r="W77" s="377" t="str">
        <f t="shared" si="34"/>
        <v>-</v>
      </c>
      <c r="X77" s="377" t="str">
        <f t="shared" si="34"/>
        <v>-</v>
      </c>
      <c r="Y77" s="377" t="str">
        <f t="shared" si="34"/>
        <v>-</v>
      </c>
      <c r="Z77" s="377" t="str">
        <f t="shared" si="34"/>
        <v>-</v>
      </c>
      <c r="AA77" s="377" t="str">
        <f t="shared" si="34"/>
        <v>-</v>
      </c>
      <c r="AB77" s="377" t="str">
        <f t="shared" si="34"/>
        <v>-</v>
      </c>
      <c r="AC77" s="377" t="str">
        <f t="shared" si="34"/>
        <v>-</v>
      </c>
      <c r="AD77" s="377" t="str">
        <f t="shared" si="34"/>
        <v>-</v>
      </c>
      <c r="AE77" s="378">
        <f t="shared" ref="AE77:AE84" si="35">MAX(IF(S77="4","4","0"),IF(S77="3.5","3.5","0"),IF(S77="3","3","0"),IF(S77="2.5","2.5","0"),IF(S77="2","2","0"),IF(S77="1.5","1.5","0"),IF(S77="1","1","0"),IF(T77="4","4","0"),IF(T77="3.5","3.5","0"),IF(T77="3","3","0"),IF(T77="2.5","2.5","0"),IF(T77="2","2","0"),IF(T77="1.5","1.5","0"),IF(T77="1","1","0"),IF(U77="4","4","0"),IF(U77="3.5","3.5","0"),IF(U77="3","3","0"),IF(U77="2.5","2.5","0"),IF(U77="2","2","0"),IF(U77="1.5","1.5","0"),IF(U77="1","1","0"),IF(V77="4","4","0"),IF(V77="3.5","3.5","0"),IF(V77="3","3","0"),IF(V77="2.5","2.5","0"),IF(V77="2","2","0"),IF(V77="1.5","1.5","0"),IF(V77="1","1","0"),IF(W77="4","4","0"),IF(W77="3.5","3.5","0"),IF(W77="3","3","0"),IF(W77="2.5","2.5","0"),IF(W77="2","2","0"),IF(W77="1.5","1.5","0"),IF(W77="1","1","0"),IF(X77="4","4","0"),IF(X77="3.5","3.5","0"),IF(X77="3","3","0"),IF(X77="2.5","2.5","0"),IF(X77="2","2","0"),IF(X77="1.5","1.5","0"),IF(X77="1","1","0"),IF(Y77="4","4","0"),IF(Y77="3.5","3.5","0"),IF(Y77="3","3","0"),IF(Y77="2.5","2.5","0"),IF(Y77="2","2","0"),IF(Y77="1.5","1.5","0"),IF(Y77="1","1","0"),IF(Z77="4","4","0"),IF(Z77="3.5","3.5","0"),IF(Z77="3","3","0"),IF(Z77="2.5","2.5","0"),IF(Z77="2","2","0"),IF(Z77="1.5","1.5","0"),IF(Z77="1","1","0"),IF(AA77="4","4","0"),IF(AA77="3.5","3.5","0"),IF(AA77="3","3","0"),IF(AA77="2.5","2.5","0"),IF(AA77="2","2","0"),IF(AA77="1.5","1.5","0"),IF(AA77="1","1","0"),IF(AB77="4","4","0"),IF(AB77="3.5","3.5","0"),IF(AB77="3","3","0"),IF(AB77="2.5","2.5","0"),IF(AB77="2","2","0"),IF(AB77="1.5","1.5","0"),IF(AB77="1","1","0"),IF(AC77="4","4","0"),IF(AC77="3.5","3.5","0"),IF(AC77="3","3","0"),IF(AC77="2.5","2.5","0"),IF(AC77="2","2","0"),IF(AC77="1.5","1.5","0"),IF(AC77="1","1","0"),IF(AD77="4","4","0"),IF(AD77="3.5","3.5","0"),IF(AD77="3","3","0"),IF(AD77="2.5","2.5","0"),IF(AD77="2","2","0"),IF(AD77="1.5","1.5","0"),IF(AD77="1","1","0"))</f>
        <v>0</v>
      </c>
      <c r="AF77" s="379">
        <f t="shared" ref="AF77:AF84" si="36">E77</f>
        <v>0</v>
      </c>
      <c r="AG77" s="380">
        <f t="shared" ref="AG77:AG84" si="37">AE77*E77</f>
        <v>0</v>
      </c>
      <c r="AH77" s="370"/>
    </row>
    <row r="78" spans="1:34" ht="13.2" customHeight="1" x14ac:dyDescent="0.25">
      <c r="A78" s="386" t="s">
        <v>422</v>
      </c>
      <c r="B78" s="386" t="s">
        <v>423</v>
      </c>
      <c r="C78" s="387">
        <v>3</v>
      </c>
      <c r="D78" s="387" t="s">
        <v>323</v>
      </c>
      <c r="E78" s="370">
        <f t="shared" si="33"/>
        <v>0</v>
      </c>
      <c r="F78" s="388"/>
      <c r="G78" s="388"/>
      <c r="H78" s="388"/>
      <c r="I78" s="388"/>
      <c r="J78" s="388"/>
      <c r="K78" s="388"/>
      <c r="L78" s="388"/>
      <c r="M78" s="388"/>
      <c r="N78" s="388"/>
      <c r="O78" s="388"/>
      <c r="P78" s="388"/>
      <c r="Q78" s="388"/>
      <c r="R78" s="368"/>
      <c r="S78" s="377" t="str">
        <f t="shared" si="34"/>
        <v>-</v>
      </c>
      <c r="T78" s="377" t="str">
        <f t="shared" si="34"/>
        <v>-</v>
      </c>
      <c r="U78" s="377" t="str">
        <f t="shared" si="34"/>
        <v>-</v>
      </c>
      <c r="V78" s="377" t="str">
        <f t="shared" si="34"/>
        <v>-</v>
      </c>
      <c r="W78" s="377" t="str">
        <f t="shared" si="34"/>
        <v>-</v>
      </c>
      <c r="X78" s="377" t="str">
        <f t="shared" si="34"/>
        <v>-</v>
      </c>
      <c r="Y78" s="377" t="str">
        <f t="shared" si="34"/>
        <v>-</v>
      </c>
      <c r="Z78" s="377" t="str">
        <f t="shared" si="34"/>
        <v>-</v>
      </c>
      <c r="AA78" s="377" t="str">
        <f t="shared" si="34"/>
        <v>-</v>
      </c>
      <c r="AB78" s="377" t="str">
        <f t="shared" si="34"/>
        <v>-</v>
      </c>
      <c r="AC78" s="377" t="str">
        <f t="shared" si="34"/>
        <v>-</v>
      </c>
      <c r="AD78" s="377" t="str">
        <f t="shared" si="34"/>
        <v>-</v>
      </c>
      <c r="AE78" s="378">
        <f t="shared" si="35"/>
        <v>0</v>
      </c>
      <c r="AF78" s="379">
        <f t="shared" si="36"/>
        <v>0</v>
      </c>
      <c r="AG78" s="380">
        <f t="shared" si="37"/>
        <v>0</v>
      </c>
      <c r="AH78" s="388"/>
    </row>
    <row r="79" spans="1:34" ht="13.2" customHeight="1" x14ac:dyDescent="0.25">
      <c r="A79" s="375" t="s">
        <v>424</v>
      </c>
      <c r="B79" s="375" t="s">
        <v>425</v>
      </c>
      <c r="C79" s="376">
        <v>3</v>
      </c>
      <c r="D79" s="376" t="s">
        <v>323</v>
      </c>
      <c r="E79" s="370">
        <f t="shared" si="33"/>
        <v>0</v>
      </c>
      <c r="F79" s="370"/>
      <c r="G79" s="370"/>
      <c r="H79" s="370"/>
      <c r="I79" s="370"/>
      <c r="J79" s="370"/>
      <c r="K79" s="370"/>
      <c r="L79" s="370"/>
      <c r="M79" s="370"/>
      <c r="N79" s="370"/>
      <c r="O79" s="370"/>
      <c r="P79" s="370"/>
      <c r="Q79" s="370"/>
      <c r="R79" s="368"/>
      <c r="S79" s="377" t="str">
        <f t="shared" si="34"/>
        <v>-</v>
      </c>
      <c r="T79" s="377" t="str">
        <f t="shared" si="34"/>
        <v>-</v>
      </c>
      <c r="U79" s="377" t="str">
        <f t="shared" si="34"/>
        <v>-</v>
      </c>
      <c r="V79" s="377" t="str">
        <f t="shared" si="34"/>
        <v>-</v>
      </c>
      <c r="W79" s="377" t="str">
        <f t="shared" si="34"/>
        <v>-</v>
      </c>
      <c r="X79" s="377" t="str">
        <f t="shared" si="34"/>
        <v>-</v>
      </c>
      <c r="Y79" s="377" t="str">
        <f t="shared" si="34"/>
        <v>-</v>
      </c>
      <c r="Z79" s="377" t="str">
        <f t="shared" si="34"/>
        <v>-</v>
      </c>
      <c r="AA79" s="377" t="str">
        <f t="shared" si="34"/>
        <v>-</v>
      </c>
      <c r="AB79" s="377" t="str">
        <f t="shared" si="34"/>
        <v>-</v>
      </c>
      <c r="AC79" s="377" t="str">
        <f t="shared" si="34"/>
        <v>-</v>
      </c>
      <c r="AD79" s="377" t="str">
        <f t="shared" si="34"/>
        <v>-</v>
      </c>
      <c r="AE79" s="378">
        <f t="shared" si="35"/>
        <v>0</v>
      </c>
      <c r="AF79" s="379">
        <f t="shared" si="36"/>
        <v>0</v>
      </c>
      <c r="AG79" s="380">
        <f t="shared" si="37"/>
        <v>0</v>
      </c>
      <c r="AH79" s="370"/>
    </row>
    <row r="80" spans="1:34" ht="13.2" customHeight="1" x14ac:dyDescent="0.25">
      <c r="A80" s="386" t="s">
        <v>426</v>
      </c>
      <c r="B80" s="386" t="s">
        <v>427</v>
      </c>
      <c r="C80" s="387">
        <v>3</v>
      </c>
      <c r="D80" s="391" t="s">
        <v>366</v>
      </c>
      <c r="E80" s="370">
        <f t="shared" si="33"/>
        <v>0</v>
      </c>
      <c r="F80" s="388"/>
      <c r="G80" s="388"/>
      <c r="H80" s="388"/>
      <c r="I80" s="388"/>
      <c r="J80" s="388"/>
      <c r="K80" s="388"/>
      <c r="L80" s="388"/>
      <c r="M80" s="388"/>
      <c r="N80" s="388"/>
      <c r="O80" s="388"/>
      <c r="P80" s="388"/>
      <c r="Q80" s="388"/>
      <c r="R80" s="368"/>
      <c r="S80" s="377" t="str">
        <f t="shared" si="34"/>
        <v>-</v>
      </c>
      <c r="T80" s="377" t="str">
        <f t="shared" si="34"/>
        <v>-</v>
      </c>
      <c r="U80" s="377" t="str">
        <f t="shared" si="34"/>
        <v>-</v>
      </c>
      <c r="V80" s="377" t="str">
        <f t="shared" si="34"/>
        <v>-</v>
      </c>
      <c r="W80" s="377" t="str">
        <f t="shared" si="34"/>
        <v>-</v>
      </c>
      <c r="X80" s="377" t="str">
        <f t="shared" si="34"/>
        <v>-</v>
      </c>
      <c r="Y80" s="377" t="str">
        <f t="shared" si="34"/>
        <v>-</v>
      </c>
      <c r="Z80" s="377" t="str">
        <f t="shared" si="34"/>
        <v>-</v>
      </c>
      <c r="AA80" s="377" t="str">
        <f t="shared" si="34"/>
        <v>-</v>
      </c>
      <c r="AB80" s="377" t="str">
        <f t="shared" si="34"/>
        <v>-</v>
      </c>
      <c r="AC80" s="377" t="str">
        <f t="shared" si="34"/>
        <v>-</v>
      </c>
      <c r="AD80" s="377" t="str">
        <f t="shared" si="34"/>
        <v>-</v>
      </c>
      <c r="AE80" s="378">
        <f t="shared" si="35"/>
        <v>0</v>
      </c>
      <c r="AF80" s="379">
        <f t="shared" si="36"/>
        <v>0</v>
      </c>
      <c r="AG80" s="380">
        <f t="shared" si="37"/>
        <v>0</v>
      </c>
      <c r="AH80" s="388"/>
    </row>
    <row r="81" spans="1:34" ht="13.2" customHeight="1" x14ac:dyDescent="0.25">
      <c r="A81" s="375" t="s">
        <v>428</v>
      </c>
      <c r="B81" s="375" t="s">
        <v>429</v>
      </c>
      <c r="C81" s="376">
        <v>3</v>
      </c>
      <c r="D81" s="376" t="s">
        <v>323</v>
      </c>
      <c r="E81" s="370">
        <f t="shared" si="33"/>
        <v>0</v>
      </c>
      <c r="F81" s="370"/>
      <c r="G81" s="370"/>
      <c r="H81" s="370"/>
      <c r="I81" s="370"/>
      <c r="J81" s="370"/>
      <c r="K81" s="370"/>
      <c r="L81" s="370"/>
      <c r="M81" s="370"/>
      <c r="N81" s="370"/>
      <c r="O81" s="370"/>
      <c r="P81" s="370"/>
      <c r="Q81" s="370"/>
      <c r="R81" s="368"/>
      <c r="S81" s="377" t="str">
        <f t="shared" si="34"/>
        <v>-</v>
      </c>
      <c r="T81" s="377" t="str">
        <f t="shared" si="34"/>
        <v>-</v>
      </c>
      <c r="U81" s="377" t="str">
        <f t="shared" si="34"/>
        <v>-</v>
      </c>
      <c r="V81" s="377" t="str">
        <f t="shared" si="34"/>
        <v>-</v>
      </c>
      <c r="W81" s="377" t="str">
        <f t="shared" si="34"/>
        <v>-</v>
      </c>
      <c r="X81" s="377" t="str">
        <f t="shared" si="34"/>
        <v>-</v>
      </c>
      <c r="Y81" s="377" t="str">
        <f t="shared" si="34"/>
        <v>-</v>
      </c>
      <c r="Z81" s="377" t="str">
        <f t="shared" si="34"/>
        <v>-</v>
      </c>
      <c r="AA81" s="377" t="str">
        <f t="shared" si="34"/>
        <v>-</v>
      </c>
      <c r="AB81" s="377" t="str">
        <f t="shared" si="34"/>
        <v>-</v>
      </c>
      <c r="AC81" s="377" t="str">
        <f t="shared" si="34"/>
        <v>-</v>
      </c>
      <c r="AD81" s="377" t="str">
        <f t="shared" si="34"/>
        <v>-</v>
      </c>
      <c r="AE81" s="378">
        <f t="shared" si="35"/>
        <v>0</v>
      </c>
      <c r="AF81" s="379">
        <f t="shared" si="36"/>
        <v>0</v>
      </c>
      <c r="AG81" s="380">
        <f t="shared" si="37"/>
        <v>0</v>
      </c>
      <c r="AH81" s="370"/>
    </row>
    <row r="82" spans="1:34" ht="13.2" customHeight="1" x14ac:dyDescent="0.25">
      <c r="A82" s="386" t="s">
        <v>430</v>
      </c>
      <c r="B82" s="386" t="s">
        <v>431</v>
      </c>
      <c r="C82" s="387">
        <v>3</v>
      </c>
      <c r="D82" s="387" t="s">
        <v>323</v>
      </c>
      <c r="E82" s="370">
        <f t="shared" si="33"/>
        <v>0</v>
      </c>
      <c r="F82" s="388"/>
      <c r="G82" s="388"/>
      <c r="H82" s="388"/>
      <c r="I82" s="388"/>
      <c r="J82" s="388"/>
      <c r="K82" s="388"/>
      <c r="L82" s="388"/>
      <c r="M82" s="388"/>
      <c r="N82" s="388"/>
      <c r="O82" s="388"/>
      <c r="P82" s="388"/>
      <c r="Q82" s="388"/>
      <c r="R82" s="368"/>
      <c r="S82" s="377" t="str">
        <f t="shared" si="34"/>
        <v>-</v>
      </c>
      <c r="T82" s="377" t="str">
        <f t="shared" si="34"/>
        <v>-</v>
      </c>
      <c r="U82" s="377" t="str">
        <f t="shared" si="34"/>
        <v>-</v>
      </c>
      <c r="V82" s="377" t="str">
        <f t="shared" si="34"/>
        <v>-</v>
      </c>
      <c r="W82" s="377" t="str">
        <f t="shared" si="34"/>
        <v>-</v>
      </c>
      <c r="X82" s="377" t="str">
        <f t="shared" si="34"/>
        <v>-</v>
      </c>
      <c r="Y82" s="377" t="str">
        <f t="shared" si="34"/>
        <v>-</v>
      </c>
      <c r="Z82" s="377" t="str">
        <f t="shared" si="34"/>
        <v>-</v>
      </c>
      <c r="AA82" s="377" t="str">
        <f t="shared" si="34"/>
        <v>-</v>
      </c>
      <c r="AB82" s="377" t="str">
        <f t="shared" si="34"/>
        <v>-</v>
      </c>
      <c r="AC82" s="377" t="str">
        <f t="shared" si="34"/>
        <v>-</v>
      </c>
      <c r="AD82" s="377" t="str">
        <f t="shared" si="34"/>
        <v>-</v>
      </c>
      <c r="AE82" s="378">
        <f t="shared" si="35"/>
        <v>0</v>
      </c>
      <c r="AF82" s="379">
        <f t="shared" si="36"/>
        <v>0</v>
      </c>
      <c r="AG82" s="380">
        <f t="shared" si="37"/>
        <v>0</v>
      </c>
      <c r="AH82" s="388"/>
    </row>
    <row r="83" spans="1:34" ht="13.2" customHeight="1" x14ac:dyDescent="0.25">
      <c r="A83" s="375" t="s">
        <v>432</v>
      </c>
      <c r="B83" s="375" t="s">
        <v>433</v>
      </c>
      <c r="C83" s="376">
        <v>3</v>
      </c>
      <c r="D83" s="376" t="s">
        <v>323</v>
      </c>
      <c r="E83" s="370">
        <f t="shared" si="33"/>
        <v>0</v>
      </c>
      <c r="F83" s="370"/>
      <c r="G83" s="370"/>
      <c r="H83" s="370"/>
      <c r="I83" s="370"/>
      <c r="J83" s="370"/>
      <c r="K83" s="370"/>
      <c r="L83" s="370"/>
      <c r="M83" s="370"/>
      <c r="N83" s="370"/>
      <c r="O83" s="370"/>
      <c r="P83" s="370"/>
      <c r="Q83" s="370"/>
      <c r="R83" s="368"/>
      <c r="S83" s="377" t="str">
        <f t="shared" si="34"/>
        <v>-</v>
      </c>
      <c r="T83" s="377" t="str">
        <f t="shared" si="34"/>
        <v>-</v>
      </c>
      <c r="U83" s="377" t="str">
        <f t="shared" si="34"/>
        <v>-</v>
      </c>
      <c r="V83" s="377" t="str">
        <f t="shared" si="34"/>
        <v>-</v>
      </c>
      <c r="W83" s="377" t="str">
        <f t="shared" si="34"/>
        <v>-</v>
      </c>
      <c r="X83" s="377" t="str">
        <f t="shared" si="34"/>
        <v>-</v>
      </c>
      <c r="Y83" s="377" t="str">
        <f t="shared" si="34"/>
        <v>-</v>
      </c>
      <c r="Z83" s="377" t="str">
        <f t="shared" si="34"/>
        <v>-</v>
      </c>
      <c r="AA83" s="377" t="str">
        <f t="shared" si="34"/>
        <v>-</v>
      </c>
      <c r="AB83" s="377" t="str">
        <f t="shared" si="34"/>
        <v>-</v>
      </c>
      <c r="AC83" s="377" t="str">
        <f t="shared" si="34"/>
        <v>-</v>
      </c>
      <c r="AD83" s="377" t="str">
        <f t="shared" si="34"/>
        <v>-</v>
      </c>
      <c r="AE83" s="378">
        <f t="shared" si="35"/>
        <v>0</v>
      </c>
      <c r="AF83" s="379">
        <f t="shared" si="36"/>
        <v>0</v>
      </c>
      <c r="AG83" s="380">
        <f t="shared" si="37"/>
        <v>0</v>
      </c>
      <c r="AH83" s="370"/>
    </row>
    <row r="84" spans="1:34" ht="13.2" customHeight="1" x14ac:dyDescent="0.25">
      <c r="A84" s="386" t="s">
        <v>434</v>
      </c>
      <c r="B84" s="386" t="s">
        <v>435</v>
      </c>
      <c r="C84" s="387">
        <v>1</v>
      </c>
      <c r="D84" s="387" t="s">
        <v>370</v>
      </c>
      <c r="E84" s="370">
        <f t="shared" si="33"/>
        <v>0</v>
      </c>
      <c r="F84" s="388"/>
      <c r="G84" s="388"/>
      <c r="H84" s="388"/>
      <c r="I84" s="388"/>
      <c r="J84" s="388"/>
      <c r="K84" s="388"/>
      <c r="L84" s="388"/>
      <c r="M84" s="388"/>
      <c r="N84" s="388"/>
      <c r="O84" s="388"/>
      <c r="P84" s="388"/>
      <c r="Q84" s="388"/>
      <c r="R84" s="368"/>
      <c r="S84" s="377" t="str">
        <f t="shared" si="34"/>
        <v>-</v>
      </c>
      <c r="T84" s="377" t="str">
        <f t="shared" si="34"/>
        <v>-</v>
      </c>
      <c r="U84" s="377" t="str">
        <f t="shared" si="34"/>
        <v>-</v>
      </c>
      <c r="V84" s="377" t="str">
        <f t="shared" si="34"/>
        <v>-</v>
      </c>
      <c r="W84" s="377" t="str">
        <f t="shared" si="34"/>
        <v>-</v>
      </c>
      <c r="X84" s="377" t="str">
        <f t="shared" si="34"/>
        <v>-</v>
      </c>
      <c r="Y84" s="377" t="str">
        <f t="shared" si="34"/>
        <v>-</v>
      </c>
      <c r="Z84" s="377" t="str">
        <f t="shared" si="34"/>
        <v>-</v>
      </c>
      <c r="AA84" s="377" t="str">
        <f t="shared" si="34"/>
        <v>-</v>
      </c>
      <c r="AB84" s="377" t="str">
        <f t="shared" si="34"/>
        <v>-</v>
      </c>
      <c r="AC84" s="377" t="str">
        <f t="shared" si="34"/>
        <v>-</v>
      </c>
      <c r="AD84" s="377" t="str">
        <f t="shared" si="34"/>
        <v>-</v>
      </c>
      <c r="AE84" s="378">
        <f t="shared" si="35"/>
        <v>0</v>
      </c>
      <c r="AF84" s="379">
        <f t="shared" si="36"/>
        <v>0</v>
      </c>
      <c r="AG84" s="380">
        <f t="shared" si="37"/>
        <v>0</v>
      </c>
      <c r="AH84" s="388"/>
    </row>
    <row r="85" spans="1:34" ht="13.2" customHeight="1" x14ac:dyDescent="0.25">
      <c r="A85" s="381" t="s">
        <v>319</v>
      </c>
      <c r="B85" s="381"/>
      <c r="C85" s="382">
        <f>SUM(E77:E84)</f>
        <v>0</v>
      </c>
      <c r="D85" s="382">
        <v>22</v>
      </c>
      <c r="E85" s="382" t="str">
        <f>IF(C85&gt;=D85,"หน่วยกิตครบ","ไม่ครบหน่วยกิต")</f>
        <v>ไม่ครบหน่วยกิต</v>
      </c>
      <c r="F85" s="382"/>
      <c r="G85" s="382"/>
      <c r="H85" s="382"/>
      <c r="I85" s="382"/>
      <c r="J85" s="382"/>
      <c r="K85" s="382"/>
      <c r="L85" s="382"/>
      <c r="M85" s="382"/>
      <c r="N85" s="382"/>
      <c r="O85" s="382"/>
      <c r="P85" s="382"/>
      <c r="Q85" s="382"/>
      <c r="R85" s="368"/>
      <c r="S85" s="382"/>
      <c r="T85" s="382"/>
      <c r="U85" s="382"/>
      <c r="V85" s="382"/>
      <c r="W85" s="382"/>
      <c r="X85" s="382"/>
      <c r="Y85" s="382"/>
      <c r="Z85" s="382"/>
      <c r="AA85" s="382"/>
      <c r="AB85" s="382"/>
      <c r="AC85" s="382"/>
      <c r="AD85" s="382"/>
      <c r="AE85" s="382"/>
      <c r="AF85" s="382">
        <f>SUM(AF77:AF84)</f>
        <v>0</v>
      </c>
      <c r="AG85" s="382">
        <f>SUM(AG77:AG84)</f>
        <v>0</v>
      </c>
      <c r="AH85" s="383" t="e">
        <f>AG85/AF85</f>
        <v>#DIV/0!</v>
      </c>
    </row>
    <row r="86" spans="1:34" ht="13.2" customHeight="1" x14ac:dyDescent="0.25">
      <c r="A86" s="368"/>
      <c r="B86" s="368"/>
      <c r="C86" s="368"/>
      <c r="D86" s="368"/>
      <c r="E86" s="368"/>
      <c r="F86" s="370"/>
      <c r="G86" s="370"/>
      <c r="H86" s="370"/>
      <c r="I86" s="370"/>
      <c r="J86" s="370"/>
      <c r="K86" s="370"/>
      <c r="L86" s="370"/>
      <c r="M86" s="370"/>
      <c r="N86" s="370"/>
      <c r="O86" s="370"/>
      <c r="P86" s="370"/>
      <c r="Q86" s="370"/>
      <c r="R86" s="368"/>
      <c r="S86" s="370"/>
      <c r="T86" s="370"/>
      <c r="U86" s="370"/>
      <c r="V86" s="370"/>
      <c r="W86" s="370"/>
      <c r="X86" s="370"/>
      <c r="Y86" s="370"/>
      <c r="Z86" s="370"/>
      <c r="AA86" s="370"/>
      <c r="AB86" s="370"/>
      <c r="AC86" s="370"/>
      <c r="AD86" s="370"/>
      <c r="AE86" s="370"/>
      <c r="AF86" s="370"/>
      <c r="AG86" s="370"/>
      <c r="AH86" s="370"/>
    </row>
    <row r="87" spans="1:34" ht="13.2" customHeight="1" x14ac:dyDescent="0.25">
      <c r="A87" s="372" t="s">
        <v>436</v>
      </c>
      <c r="B87" s="372"/>
      <c r="C87" s="372"/>
      <c r="D87" s="372"/>
      <c r="E87" s="372"/>
      <c r="F87" s="373"/>
      <c r="G87" s="373"/>
      <c r="H87" s="373"/>
      <c r="I87" s="373"/>
      <c r="J87" s="373"/>
      <c r="K87" s="373"/>
      <c r="L87" s="373"/>
      <c r="M87" s="373"/>
      <c r="N87" s="373"/>
      <c r="O87" s="373"/>
      <c r="P87" s="373"/>
      <c r="Q87" s="373"/>
      <c r="R87" s="368"/>
      <c r="S87" s="373"/>
      <c r="T87" s="373"/>
      <c r="U87" s="373"/>
      <c r="V87" s="373"/>
      <c r="W87" s="373"/>
      <c r="X87" s="373"/>
      <c r="Y87" s="373"/>
      <c r="Z87" s="373"/>
      <c r="AA87" s="373"/>
      <c r="AB87" s="373"/>
      <c r="AC87" s="373"/>
      <c r="AD87" s="373"/>
      <c r="AE87" s="373"/>
      <c r="AF87" s="373"/>
      <c r="AG87" s="373"/>
      <c r="AH87" s="407"/>
    </row>
    <row r="88" spans="1:34" ht="12.6" customHeight="1" x14ac:dyDescent="0.25">
      <c r="A88" s="375" t="s">
        <v>437</v>
      </c>
      <c r="B88" s="375" t="s">
        <v>438</v>
      </c>
      <c r="C88" s="376">
        <v>3</v>
      </c>
      <c r="D88" s="389" t="s">
        <v>366</v>
      </c>
      <c r="E88" s="370">
        <f t="shared" ref="E88:E98" si="38">MAX(IF(F88="A",C88,"0"),IF(F88="b+",C88,"0"),IF(F88="b",C88,"0"),IF(F88="c+",C88,"0"),IF(F88="c",C88,"0"),IF(F88="d+",C88,"0"),IF(F88="d",C88,"0"),IF(F88="ct",C88,"0"),IF(F88="tr",C88,"0"),IF(G88="A",C88,"0"),IF(G88="b+",C88,"0"),IF(G88="b",C88,"0"),IF(G88="c+",C88,"0"),IF(G88="c",C88,"0"),IF(G88="d+",C88,"0"),IF(G88="d",C88,"0"),IF(G88="ct",C88,"0"),IF(G88="tr",C88,"0"),IF(H88="A",C88,"0"),IF(H88="b+",C88,"0"),IF(H88="b",C88,"0"),IF(H88="c+",C88,"0"),IF(H88="c",C88,"0"),IF(H88="d+",C88,"0"),IF(H88="d",C88,"0"),IF(I88="A",C88,"0"),IF(I88="b+",C88,"0"),IF(I88="b",C88,"0"),IF(I88="c+",C88,"0"),IF(I88="c",C88,"0"),IF(I88="d+",C88,"0"),IF(I88="d",C88,"0"),IF(J88="A",C88,"0"),IF(J88="b+",C88,"0"),IF(J88="b",C88,"0"),IF(J88="c+",C88,"0"),IF(J88="c",C88,"0"),IF(J88="d+",C88,"0"),IF(J88="d",C88,"0"),IF(K88="A",C88,"0"),IF(K88="b+",C88,"0"),IF(K88="b",C88,"0"),IF(K88="c+",C88,"0"),IF(K88="c",C88,"0"),IF(K88="d+",C88,"0"),IF(K88="d",C88,"0"),IF(L88="A",C88,"0"),IF(L88="b+",C88,"0"),IF(L88="b",C88,"0"),IF(L88="c+",C88,"0"),IF(L88="c",C88,"0"),IF(L88="d+",C88,"0"),IF(L88="d",C88,"0"),IF(M88="A",C88,"0"),IF(M88="b+",C88,"0"),IF(M88="b",C88,"0"),IF(M88="c+",C88,"0"),IF(M88="c",C88,"0"),IF(M88="d+",C88,"0"),IF(M88="d",C88,"0"),IF(N88="A",C88,"0"),IF(N88="b+",C88,"0"),IF(N88="b",C88,"0"),IF(N88="c+",C88,"0"),IF(N88="c",C88,"0"),IF(N88="d+",C88,"0"),IF(N88="d",C88,"0"),IF(O88="A",C88,"0"),IF(O88="b+",C88,"0"),IF(O88="b",C88,"0"),IF(O88="c+",C88,"0"),IF(O88="c",C88,"0"),IF(O88="d+",C88,"0"),IF(O88="d",C88,"0"),IF(P88="A",C88,"0"),IF(P88="b+",C88,"0"),IF(P88="b",C88,"0"),IF(P88="c+",C88,"0"),IF(P88="c",C88,"0"),IF(P88="d+",C88,"0"),IF(P88="d",C88,"0"),IF(Q88="A",C88,"0"),IF(Q88="b+",C88,"0"),IF(Q88="b",C88,"0"),IF(Q88="c+",C88,"0"),IF(Q88="c",C88,"0"),IF(Q88="d+",C88,"0"),IF(Q88="d",C88,"0"))</f>
        <v>0</v>
      </c>
      <c r="F88" s="370"/>
      <c r="G88" s="370"/>
      <c r="H88" s="370"/>
      <c r="I88" s="370"/>
      <c r="J88" s="370"/>
      <c r="K88" s="370"/>
      <c r="L88" s="370"/>
      <c r="M88" s="370"/>
      <c r="N88" s="370"/>
      <c r="O88" s="370"/>
      <c r="P88" s="370"/>
      <c r="Q88" s="370"/>
      <c r="R88" s="368"/>
      <c r="S88" s="377" t="str">
        <f t="shared" ref="S88:AD98" si="39">IF(F88="f","0",IF(F88="d","1",IF(F88="d+","1.5",IF(F88="c","2",IF(F88="c+","2.5",IF(F88="b","3",IF(F88="b+","3.5",IF(F88="a","4","-"))))))))</f>
        <v>-</v>
      </c>
      <c r="T88" s="377" t="str">
        <f t="shared" si="39"/>
        <v>-</v>
      </c>
      <c r="U88" s="377" t="str">
        <f t="shared" si="39"/>
        <v>-</v>
      </c>
      <c r="V88" s="377" t="str">
        <f t="shared" si="39"/>
        <v>-</v>
      </c>
      <c r="W88" s="377" t="str">
        <f t="shared" si="39"/>
        <v>-</v>
      </c>
      <c r="X88" s="377" t="str">
        <f t="shared" si="39"/>
        <v>-</v>
      </c>
      <c r="Y88" s="377" t="str">
        <f t="shared" si="39"/>
        <v>-</v>
      </c>
      <c r="Z88" s="377" t="str">
        <f t="shared" si="39"/>
        <v>-</v>
      </c>
      <c r="AA88" s="377" t="str">
        <f t="shared" si="39"/>
        <v>-</v>
      </c>
      <c r="AB88" s="377" t="str">
        <f t="shared" si="39"/>
        <v>-</v>
      </c>
      <c r="AC88" s="377" t="str">
        <f t="shared" si="39"/>
        <v>-</v>
      </c>
      <c r="AD88" s="377" t="str">
        <f t="shared" si="39"/>
        <v>-</v>
      </c>
      <c r="AE88" s="378">
        <f t="shared" ref="AE88:AE98" si="40">MAX(IF(S88="4","4","0"),IF(S88="3.5","3.5","0"),IF(S88="3","3","0"),IF(S88="2.5","2.5","0"),IF(S88="2","2","0"),IF(S88="1.5","1.5","0"),IF(S88="1","1","0"),IF(T88="4","4","0"),IF(T88="3.5","3.5","0"),IF(T88="3","3","0"),IF(T88="2.5","2.5","0"),IF(T88="2","2","0"),IF(T88="1.5","1.5","0"),IF(T88="1","1","0"),IF(U88="4","4","0"),IF(U88="3.5","3.5","0"),IF(U88="3","3","0"),IF(U88="2.5","2.5","0"),IF(U88="2","2","0"),IF(U88="1.5","1.5","0"),IF(U88="1","1","0"),IF(V88="4","4","0"),IF(V88="3.5","3.5","0"),IF(V88="3","3","0"),IF(V88="2.5","2.5","0"),IF(V88="2","2","0"),IF(V88="1.5","1.5","0"),IF(V88="1","1","0"),IF(W88="4","4","0"),IF(W88="3.5","3.5","0"),IF(W88="3","3","0"),IF(W88="2.5","2.5","0"),IF(W88="2","2","0"),IF(W88="1.5","1.5","0"),IF(W88="1","1","0"),IF(X88="4","4","0"),IF(X88="3.5","3.5","0"),IF(X88="3","3","0"),IF(X88="2.5","2.5","0"),IF(X88="2","2","0"),IF(X88="1.5","1.5","0"),IF(X88="1","1","0"),IF(Y88="4","4","0"),IF(Y88="3.5","3.5","0"),IF(Y88="3","3","0"),IF(Y88="2.5","2.5","0"),IF(Y88="2","2","0"),IF(Y88="1.5","1.5","0"),IF(Y88="1","1","0"),IF(Z88="4","4","0"),IF(Z88="3.5","3.5","0"),IF(Z88="3","3","0"),IF(Z88="2.5","2.5","0"),IF(Z88="2","2","0"),IF(Z88="1.5","1.5","0"),IF(Z88="1","1","0"),IF(AA88="4","4","0"),IF(AA88="3.5","3.5","0"),IF(AA88="3","3","0"),IF(AA88="2.5","2.5","0"),IF(AA88="2","2","0"),IF(AA88="1.5","1.5","0"),IF(AA88="1","1","0"),IF(AB88="4","4","0"),IF(AB88="3.5","3.5","0"),IF(AB88="3","3","0"),IF(AB88="2.5","2.5","0"),IF(AB88="2","2","0"),IF(AB88="1.5","1.5","0"),IF(AB88="1","1","0"),IF(AC88="4","4","0"),IF(AC88="3.5","3.5","0"),IF(AC88="3","3","0"),IF(AC88="2.5","2.5","0"),IF(AC88="2","2","0"),IF(AC88="1.5","1.5","0"),IF(AC88="1","1","0"),IF(AD88="4","4","0"),IF(AD88="3.5","3.5","0"),IF(AD88="3","3","0"),IF(AD88="2.5","2.5","0"),IF(AD88="2","2","0"),IF(AD88="1.5","1.5","0"),IF(AD88="1","1","0"))</f>
        <v>0</v>
      </c>
      <c r="AF88" s="379">
        <f t="shared" ref="AF88:AF98" si="41">E88</f>
        <v>0</v>
      </c>
      <c r="AG88" s="380">
        <f t="shared" ref="AG88:AG98" si="42">AE88*E88</f>
        <v>0</v>
      </c>
      <c r="AH88" s="370"/>
    </row>
    <row r="89" spans="1:34" ht="12.6" customHeight="1" x14ac:dyDescent="0.25">
      <c r="A89" s="386" t="s">
        <v>439</v>
      </c>
      <c r="B89" s="386" t="s">
        <v>440</v>
      </c>
      <c r="C89" s="387">
        <v>3</v>
      </c>
      <c r="D89" s="391" t="s">
        <v>323</v>
      </c>
      <c r="E89" s="370">
        <f t="shared" si="38"/>
        <v>0</v>
      </c>
      <c r="F89" s="388"/>
      <c r="G89" s="388"/>
      <c r="H89" s="388"/>
      <c r="I89" s="388"/>
      <c r="J89" s="388"/>
      <c r="K89" s="388"/>
      <c r="L89" s="388"/>
      <c r="M89" s="388"/>
      <c r="N89" s="388"/>
      <c r="O89" s="388"/>
      <c r="P89" s="388"/>
      <c r="Q89" s="388"/>
      <c r="R89" s="368"/>
      <c r="S89" s="377" t="str">
        <f t="shared" si="39"/>
        <v>-</v>
      </c>
      <c r="T89" s="377" t="str">
        <f t="shared" si="39"/>
        <v>-</v>
      </c>
      <c r="U89" s="377" t="str">
        <f t="shared" si="39"/>
        <v>-</v>
      </c>
      <c r="V89" s="377" t="str">
        <f t="shared" si="39"/>
        <v>-</v>
      </c>
      <c r="W89" s="377" t="str">
        <f t="shared" si="39"/>
        <v>-</v>
      </c>
      <c r="X89" s="377" t="str">
        <f t="shared" si="39"/>
        <v>-</v>
      </c>
      <c r="Y89" s="377" t="str">
        <f t="shared" si="39"/>
        <v>-</v>
      </c>
      <c r="Z89" s="377" t="str">
        <f t="shared" si="39"/>
        <v>-</v>
      </c>
      <c r="AA89" s="377" t="str">
        <f t="shared" si="39"/>
        <v>-</v>
      </c>
      <c r="AB89" s="377" t="str">
        <f t="shared" si="39"/>
        <v>-</v>
      </c>
      <c r="AC89" s="377" t="str">
        <f t="shared" si="39"/>
        <v>-</v>
      </c>
      <c r="AD89" s="377" t="str">
        <f t="shared" si="39"/>
        <v>-</v>
      </c>
      <c r="AE89" s="378">
        <f t="shared" si="40"/>
        <v>0</v>
      </c>
      <c r="AF89" s="379">
        <f t="shared" si="41"/>
        <v>0</v>
      </c>
      <c r="AG89" s="380">
        <f t="shared" si="42"/>
        <v>0</v>
      </c>
      <c r="AH89" s="388"/>
    </row>
    <row r="90" spans="1:34" ht="12.6" customHeight="1" x14ac:dyDescent="0.25">
      <c r="A90" s="375" t="s">
        <v>441</v>
      </c>
      <c r="B90" s="375" t="s">
        <v>442</v>
      </c>
      <c r="C90" s="376">
        <v>3</v>
      </c>
      <c r="D90" s="389" t="s">
        <v>366</v>
      </c>
      <c r="E90" s="370">
        <f t="shared" si="38"/>
        <v>0</v>
      </c>
      <c r="F90" s="370"/>
      <c r="G90" s="370"/>
      <c r="H90" s="370"/>
      <c r="I90" s="370"/>
      <c r="J90" s="370"/>
      <c r="K90" s="370"/>
      <c r="L90" s="370"/>
      <c r="M90" s="370"/>
      <c r="N90" s="370"/>
      <c r="O90" s="370"/>
      <c r="P90" s="370"/>
      <c r="Q90" s="370"/>
      <c r="R90" s="368"/>
      <c r="S90" s="377" t="str">
        <f t="shared" si="39"/>
        <v>-</v>
      </c>
      <c r="T90" s="377" t="str">
        <f t="shared" si="39"/>
        <v>-</v>
      </c>
      <c r="U90" s="377" t="str">
        <f t="shared" si="39"/>
        <v>-</v>
      </c>
      <c r="V90" s="377" t="str">
        <f t="shared" si="39"/>
        <v>-</v>
      </c>
      <c r="W90" s="377" t="str">
        <f t="shared" si="39"/>
        <v>-</v>
      </c>
      <c r="X90" s="377" t="str">
        <f t="shared" si="39"/>
        <v>-</v>
      </c>
      <c r="Y90" s="377" t="str">
        <f t="shared" si="39"/>
        <v>-</v>
      </c>
      <c r="Z90" s="377" t="str">
        <f t="shared" si="39"/>
        <v>-</v>
      </c>
      <c r="AA90" s="377" t="str">
        <f t="shared" si="39"/>
        <v>-</v>
      </c>
      <c r="AB90" s="377" t="str">
        <f t="shared" si="39"/>
        <v>-</v>
      </c>
      <c r="AC90" s="377" t="str">
        <f t="shared" si="39"/>
        <v>-</v>
      </c>
      <c r="AD90" s="377" t="str">
        <f t="shared" si="39"/>
        <v>-</v>
      </c>
      <c r="AE90" s="378">
        <f t="shared" si="40"/>
        <v>0</v>
      </c>
      <c r="AF90" s="379">
        <f t="shared" si="41"/>
        <v>0</v>
      </c>
      <c r="AG90" s="380">
        <f t="shared" si="42"/>
        <v>0</v>
      </c>
      <c r="AH90" s="370"/>
    </row>
    <row r="91" spans="1:34" ht="12.6" customHeight="1" x14ac:dyDescent="0.25">
      <c r="A91" s="386" t="s">
        <v>443</v>
      </c>
      <c r="B91" s="386" t="s">
        <v>444</v>
      </c>
      <c r="C91" s="387">
        <v>3</v>
      </c>
      <c r="D91" s="391" t="s">
        <v>366</v>
      </c>
      <c r="E91" s="370">
        <f t="shared" si="38"/>
        <v>0</v>
      </c>
      <c r="F91" s="388"/>
      <c r="G91" s="388"/>
      <c r="H91" s="388"/>
      <c r="I91" s="388"/>
      <c r="J91" s="388"/>
      <c r="K91" s="388"/>
      <c r="L91" s="388"/>
      <c r="M91" s="388"/>
      <c r="N91" s="388"/>
      <c r="O91" s="388"/>
      <c r="P91" s="388"/>
      <c r="Q91" s="388"/>
      <c r="R91" s="368"/>
      <c r="S91" s="377" t="str">
        <f t="shared" si="39"/>
        <v>-</v>
      </c>
      <c r="T91" s="377" t="str">
        <f t="shared" si="39"/>
        <v>-</v>
      </c>
      <c r="U91" s="377" t="str">
        <f t="shared" si="39"/>
        <v>-</v>
      </c>
      <c r="V91" s="377" t="str">
        <f t="shared" si="39"/>
        <v>-</v>
      </c>
      <c r="W91" s="377" t="str">
        <f t="shared" si="39"/>
        <v>-</v>
      </c>
      <c r="X91" s="377" t="str">
        <f t="shared" si="39"/>
        <v>-</v>
      </c>
      <c r="Y91" s="377" t="str">
        <f t="shared" si="39"/>
        <v>-</v>
      </c>
      <c r="Z91" s="377" t="str">
        <f t="shared" si="39"/>
        <v>-</v>
      </c>
      <c r="AA91" s="377" t="str">
        <f t="shared" si="39"/>
        <v>-</v>
      </c>
      <c r="AB91" s="377" t="str">
        <f t="shared" si="39"/>
        <v>-</v>
      </c>
      <c r="AC91" s="377" t="str">
        <f t="shared" si="39"/>
        <v>-</v>
      </c>
      <c r="AD91" s="377" t="str">
        <f t="shared" si="39"/>
        <v>-</v>
      </c>
      <c r="AE91" s="378">
        <f t="shared" si="40"/>
        <v>0</v>
      </c>
      <c r="AF91" s="379">
        <f t="shared" si="41"/>
        <v>0</v>
      </c>
      <c r="AG91" s="380">
        <f t="shared" si="42"/>
        <v>0</v>
      </c>
      <c r="AH91" s="388"/>
    </row>
    <row r="92" spans="1:34" ht="12.6" customHeight="1" x14ac:dyDescent="0.25">
      <c r="A92" s="375" t="s">
        <v>445</v>
      </c>
      <c r="B92" s="375" t="s">
        <v>446</v>
      </c>
      <c r="C92" s="376">
        <v>3</v>
      </c>
      <c r="D92" s="389" t="s">
        <v>323</v>
      </c>
      <c r="E92" s="370">
        <f t="shared" si="38"/>
        <v>0</v>
      </c>
      <c r="F92" s="370"/>
      <c r="G92" s="370"/>
      <c r="H92" s="370"/>
      <c r="I92" s="370"/>
      <c r="J92" s="370"/>
      <c r="K92" s="370"/>
      <c r="L92" s="370"/>
      <c r="M92" s="370"/>
      <c r="N92" s="370"/>
      <c r="O92" s="370"/>
      <c r="P92" s="370"/>
      <c r="Q92" s="370"/>
      <c r="R92" s="368"/>
      <c r="S92" s="377" t="str">
        <f t="shared" si="39"/>
        <v>-</v>
      </c>
      <c r="T92" s="377" t="str">
        <f t="shared" si="39"/>
        <v>-</v>
      </c>
      <c r="U92" s="377" t="str">
        <f t="shared" si="39"/>
        <v>-</v>
      </c>
      <c r="V92" s="377" t="str">
        <f t="shared" si="39"/>
        <v>-</v>
      </c>
      <c r="W92" s="377" t="str">
        <f t="shared" si="39"/>
        <v>-</v>
      </c>
      <c r="X92" s="377" t="str">
        <f t="shared" si="39"/>
        <v>-</v>
      </c>
      <c r="Y92" s="377" t="str">
        <f t="shared" si="39"/>
        <v>-</v>
      </c>
      <c r="Z92" s="377" t="str">
        <f t="shared" si="39"/>
        <v>-</v>
      </c>
      <c r="AA92" s="377" t="str">
        <f t="shared" si="39"/>
        <v>-</v>
      </c>
      <c r="AB92" s="377" t="str">
        <f t="shared" si="39"/>
        <v>-</v>
      </c>
      <c r="AC92" s="377" t="str">
        <f t="shared" si="39"/>
        <v>-</v>
      </c>
      <c r="AD92" s="377" t="str">
        <f t="shared" si="39"/>
        <v>-</v>
      </c>
      <c r="AE92" s="378">
        <f t="shared" si="40"/>
        <v>0</v>
      </c>
      <c r="AF92" s="379">
        <f t="shared" si="41"/>
        <v>0</v>
      </c>
      <c r="AG92" s="380">
        <f t="shared" si="42"/>
        <v>0</v>
      </c>
      <c r="AH92" s="370"/>
    </row>
    <row r="93" spans="1:34" ht="12.6" customHeight="1" x14ac:dyDescent="0.25">
      <c r="A93" s="386" t="s">
        <v>447</v>
      </c>
      <c r="B93" s="386" t="s">
        <v>448</v>
      </c>
      <c r="C93" s="387">
        <v>3</v>
      </c>
      <c r="D93" s="391" t="s">
        <v>323</v>
      </c>
      <c r="E93" s="370">
        <f t="shared" si="38"/>
        <v>0</v>
      </c>
      <c r="F93" s="388"/>
      <c r="G93" s="388"/>
      <c r="H93" s="388"/>
      <c r="I93" s="388"/>
      <c r="J93" s="388"/>
      <c r="K93" s="388"/>
      <c r="L93" s="388"/>
      <c r="M93" s="388"/>
      <c r="N93" s="388"/>
      <c r="O93" s="388"/>
      <c r="P93" s="388"/>
      <c r="Q93" s="388"/>
      <c r="R93" s="368"/>
      <c r="S93" s="377" t="str">
        <f t="shared" si="39"/>
        <v>-</v>
      </c>
      <c r="T93" s="377" t="str">
        <f t="shared" si="39"/>
        <v>-</v>
      </c>
      <c r="U93" s="377" t="str">
        <f t="shared" si="39"/>
        <v>-</v>
      </c>
      <c r="V93" s="377" t="str">
        <f t="shared" si="39"/>
        <v>-</v>
      </c>
      <c r="W93" s="377" t="str">
        <f t="shared" si="39"/>
        <v>-</v>
      </c>
      <c r="X93" s="377" t="str">
        <f t="shared" si="39"/>
        <v>-</v>
      </c>
      <c r="Y93" s="377" t="str">
        <f t="shared" si="39"/>
        <v>-</v>
      </c>
      <c r="Z93" s="377" t="str">
        <f t="shared" si="39"/>
        <v>-</v>
      </c>
      <c r="AA93" s="377" t="str">
        <f t="shared" si="39"/>
        <v>-</v>
      </c>
      <c r="AB93" s="377" t="str">
        <f t="shared" si="39"/>
        <v>-</v>
      </c>
      <c r="AC93" s="377" t="str">
        <f t="shared" si="39"/>
        <v>-</v>
      </c>
      <c r="AD93" s="377" t="str">
        <f t="shared" si="39"/>
        <v>-</v>
      </c>
      <c r="AE93" s="378">
        <f t="shared" si="40"/>
        <v>0</v>
      </c>
      <c r="AF93" s="379">
        <f t="shared" si="41"/>
        <v>0</v>
      </c>
      <c r="AG93" s="380">
        <f t="shared" si="42"/>
        <v>0</v>
      </c>
      <c r="AH93" s="388"/>
    </row>
    <row r="94" spans="1:34" ht="12.6" customHeight="1" x14ac:dyDescent="0.25">
      <c r="A94" s="375" t="s">
        <v>449</v>
      </c>
      <c r="B94" s="375" t="s">
        <v>450</v>
      </c>
      <c r="C94" s="376">
        <v>3</v>
      </c>
      <c r="D94" s="389" t="s">
        <v>323</v>
      </c>
      <c r="E94" s="370">
        <f t="shared" si="38"/>
        <v>0</v>
      </c>
      <c r="F94" s="370"/>
      <c r="G94" s="370"/>
      <c r="H94" s="370"/>
      <c r="I94" s="370"/>
      <c r="J94" s="370"/>
      <c r="K94" s="370"/>
      <c r="L94" s="370"/>
      <c r="M94" s="370"/>
      <c r="N94" s="370"/>
      <c r="O94" s="370"/>
      <c r="P94" s="370"/>
      <c r="Q94" s="370"/>
      <c r="R94" s="368"/>
      <c r="S94" s="377" t="str">
        <f t="shared" si="39"/>
        <v>-</v>
      </c>
      <c r="T94" s="377" t="str">
        <f t="shared" si="39"/>
        <v>-</v>
      </c>
      <c r="U94" s="377" t="str">
        <f t="shared" si="39"/>
        <v>-</v>
      </c>
      <c r="V94" s="377" t="str">
        <f t="shared" si="39"/>
        <v>-</v>
      </c>
      <c r="W94" s="377" t="str">
        <f t="shared" si="39"/>
        <v>-</v>
      </c>
      <c r="X94" s="377" t="str">
        <f t="shared" si="39"/>
        <v>-</v>
      </c>
      <c r="Y94" s="377" t="str">
        <f t="shared" si="39"/>
        <v>-</v>
      </c>
      <c r="Z94" s="377" t="str">
        <f t="shared" si="39"/>
        <v>-</v>
      </c>
      <c r="AA94" s="377" t="str">
        <f t="shared" si="39"/>
        <v>-</v>
      </c>
      <c r="AB94" s="377" t="str">
        <f t="shared" si="39"/>
        <v>-</v>
      </c>
      <c r="AC94" s="377" t="str">
        <f t="shared" si="39"/>
        <v>-</v>
      </c>
      <c r="AD94" s="377" t="str">
        <f t="shared" si="39"/>
        <v>-</v>
      </c>
      <c r="AE94" s="378">
        <f t="shared" si="40"/>
        <v>0</v>
      </c>
      <c r="AF94" s="379">
        <f t="shared" si="41"/>
        <v>0</v>
      </c>
      <c r="AG94" s="380">
        <f t="shared" si="42"/>
        <v>0</v>
      </c>
      <c r="AH94" s="370"/>
    </row>
    <row r="95" spans="1:34" ht="12.6" customHeight="1" x14ac:dyDescent="0.25">
      <c r="A95" s="386" t="s">
        <v>451</v>
      </c>
      <c r="B95" s="386" t="s">
        <v>452</v>
      </c>
      <c r="C95" s="387">
        <v>3</v>
      </c>
      <c r="D95" s="391" t="s">
        <v>323</v>
      </c>
      <c r="E95" s="370">
        <f t="shared" si="38"/>
        <v>0</v>
      </c>
      <c r="F95" s="388"/>
      <c r="G95" s="388"/>
      <c r="H95" s="388"/>
      <c r="I95" s="388"/>
      <c r="J95" s="388"/>
      <c r="K95" s="388"/>
      <c r="L95" s="388"/>
      <c r="M95" s="388"/>
      <c r="N95" s="388"/>
      <c r="O95" s="388"/>
      <c r="P95" s="388"/>
      <c r="Q95" s="388"/>
      <c r="R95" s="368"/>
      <c r="S95" s="377" t="str">
        <f t="shared" si="39"/>
        <v>-</v>
      </c>
      <c r="T95" s="377" t="str">
        <f t="shared" si="39"/>
        <v>-</v>
      </c>
      <c r="U95" s="377" t="str">
        <f t="shared" si="39"/>
        <v>-</v>
      </c>
      <c r="V95" s="377" t="str">
        <f t="shared" si="39"/>
        <v>-</v>
      </c>
      <c r="W95" s="377" t="str">
        <f t="shared" si="39"/>
        <v>-</v>
      </c>
      <c r="X95" s="377" t="str">
        <f t="shared" si="39"/>
        <v>-</v>
      </c>
      <c r="Y95" s="377" t="str">
        <f t="shared" si="39"/>
        <v>-</v>
      </c>
      <c r="Z95" s="377" t="str">
        <f t="shared" si="39"/>
        <v>-</v>
      </c>
      <c r="AA95" s="377" t="str">
        <f t="shared" si="39"/>
        <v>-</v>
      </c>
      <c r="AB95" s="377" t="str">
        <f t="shared" si="39"/>
        <v>-</v>
      </c>
      <c r="AC95" s="377" t="str">
        <f t="shared" si="39"/>
        <v>-</v>
      </c>
      <c r="AD95" s="377" t="str">
        <f t="shared" si="39"/>
        <v>-</v>
      </c>
      <c r="AE95" s="378">
        <f t="shared" si="40"/>
        <v>0</v>
      </c>
      <c r="AF95" s="379">
        <f t="shared" si="41"/>
        <v>0</v>
      </c>
      <c r="AG95" s="380">
        <f t="shared" si="42"/>
        <v>0</v>
      </c>
      <c r="AH95" s="388"/>
    </row>
    <row r="96" spans="1:34" ht="12.6" customHeight="1" x14ac:dyDescent="0.25">
      <c r="A96" s="375" t="s">
        <v>453</v>
      </c>
      <c r="B96" s="375" t="s">
        <v>454</v>
      </c>
      <c r="C96" s="376">
        <v>3</v>
      </c>
      <c r="D96" s="389" t="s">
        <v>323</v>
      </c>
      <c r="E96" s="370">
        <f t="shared" si="38"/>
        <v>0</v>
      </c>
      <c r="F96" s="370"/>
      <c r="G96" s="370"/>
      <c r="H96" s="370"/>
      <c r="I96" s="370"/>
      <c r="J96" s="370"/>
      <c r="K96" s="370"/>
      <c r="L96" s="370"/>
      <c r="M96" s="370"/>
      <c r="N96" s="370"/>
      <c r="O96" s="370"/>
      <c r="P96" s="370"/>
      <c r="Q96" s="370"/>
      <c r="R96" s="368"/>
      <c r="S96" s="377" t="str">
        <f t="shared" si="39"/>
        <v>-</v>
      </c>
      <c r="T96" s="377" t="str">
        <f t="shared" si="39"/>
        <v>-</v>
      </c>
      <c r="U96" s="377" t="str">
        <f t="shared" si="39"/>
        <v>-</v>
      </c>
      <c r="V96" s="377" t="str">
        <f t="shared" si="39"/>
        <v>-</v>
      </c>
      <c r="W96" s="377" t="str">
        <f t="shared" si="39"/>
        <v>-</v>
      </c>
      <c r="X96" s="377" t="str">
        <f t="shared" si="39"/>
        <v>-</v>
      </c>
      <c r="Y96" s="377" t="str">
        <f t="shared" si="39"/>
        <v>-</v>
      </c>
      <c r="Z96" s="377" t="str">
        <f t="shared" si="39"/>
        <v>-</v>
      </c>
      <c r="AA96" s="377" t="str">
        <f t="shared" si="39"/>
        <v>-</v>
      </c>
      <c r="AB96" s="377" t="str">
        <f t="shared" si="39"/>
        <v>-</v>
      </c>
      <c r="AC96" s="377" t="str">
        <f t="shared" si="39"/>
        <v>-</v>
      </c>
      <c r="AD96" s="377" t="str">
        <f t="shared" si="39"/>
        <v>-</v>
      </c>
      <c r="AE96" s="378">
        <f t="shared" si="40"/>
        <v>0</v>
      </c>
      <c r="AF96" s="379">
        <f t="shared" si="41"/>
        <v>0</v>
      </c>
      <c r="AG96" s="380">
        <f t="shared" si="42"/>
        <v>0</v>
      </c>
      <c r="AH96" s="370"/>
    </row>
    <row r="97" spans="1:34" ht="12.6" customHeight="1" x14ac:dyDescent="0.25">
      <c r="A97" s="386" t="s">
        <v>455</v>
      </c>
      <c r="B97" s="386" t="s">
        <v>456</v>
      </c>
      <c r="C97" s="387">
        <v>1</v>
      </c>
      <c r="D97" s="391" t="s">
        <v>457</v>
      </c>
      <c r="E97" s="370">
        <f t="shared" si="38"/>
        <v>0</v>
      </c>
      <c r="F97" s="388"/>
      <c r="G97" s="388"/>
      <c r="H97" s="388"/>
      <c r="I97" s="388"/>
      <c r="J97" s="388"/>
      <c r="K97" s="388"/>
      <c r="L97" s="388"/>
      <c r="M97" s="388"/>
      <c r="N97" s="388"/>
      <c r="O97" s="388"/>
      <c r="P97" s="388"/>
      <c r="Q97" s="388"/>
      <c r="R97" s="368"/>
      <c r="S97" s="377" t="str">
        <f t="shared" si="39"/>
        <v>-</v>
      </c>
      <c r="T97" s="377" t="str">
        <f t="shared" si="39"/>
        <v>-</v>
      </c>
      <c r="U97" s="377" t="str">
        <f t="shared" si="39"/>
        <v>-</v>
      </c>
      <c r="V97" s="377" t="str">
        <f t="shared" si="39"/>
        <v>-</v>
      </c>
      <c r="W97" s="377" t="str">
        <f t="shared" si="39"/>
        <v>-</v>
      </c>
      <c r="X97" s="377" t="str">
        <f t="shared" si="39"/>
        <v>-</v>
      </c>
      <c r="Y97" s="377" t="str">
        <f t="shared" si="39"/>
        <v>-</v>
      </c>
      <c r="Z97" s="377" t="str">
        <f t="shared" si="39"/>
        <v>-</v>
      </c>
      <c r="AA97" s="377" t="str">
        <f t="shared" si="39"/>
        <v>-</v>
      </c>
      <c r="AB97" s="377" t="str">
        <f t="shared" si="39"/>
        <v>-</v>
      </c>
      <c r="AC97" s="377" t="str">
        <f t="shared" si="39"/>
        <v>-</v>
      </c>
      <c r="AD97" s="377" t="str">
        <f t="shared" si="39"/>
        <v>-</v>
      </c>
      <c r="AE97" s="378">
        <f t="shared" si="40"/>
        <v>0</v>
      </c>
      <c r="AF97" s="379">
        <f t="shared" si="41"/>
        <v>0</v>
      </c>
      <c r="AG97" s="380">
        <f t="shared" si="42"/>
        <v>0</v>
      </c>
      <c r="AH97" s="388"/>
    </row>
    <row r="98" spans="1:34" ht="12.6" customHeight="1" x14ac:dyDescent="0.25">
      <c r="A98" s="375" t="s">
        <v>458</v>
      </c>
      <c r="B98" s="375" t="s">
        <v>459</v>
      </c>
      <c r="C98" s="376">
        <v>3</v>
      </c>
      <c r="D98" s="389" t="s">
        <v>366</v>
      </c>
      <c r="E98" s="370">
        <f t="shared" si="38"/>
        <v>0</v>
      </c>
      <c r="F98" s="370"/>
      <c r="G98" s="370"/>
      <c r="H98" s="370"/>
      <c r="I98" s="370"/>
      <c r="J98" s="370"/>
      <c r="K98" s="370"/>
      <c r="L98" s="370"/>
      <c r="M98" s="370"/>
      <c r="N98" s="370"/>
      <c r="O98" s="370"/>
      <c r="P98" s="370"/>
      <c r="Q98" s="370"/>
      <c r="R98" s="368"/>
      <c r="S98" s="377" t="str">
        <f t="shared" si="39"/>
        <v>-</v>
      </c>
      <c r="T98" s="377" t="str">
        <f t="shared" si="39"/>
        <v>-</v>
      </c>
      <c r="U98" s="377" t="str">
        <f t="shared" si="39"/>
        <v>-</v>
      </c>
      <c r="V98" s="377" t="str">
        <f t="shared" si="39"/>
        <v>-</v>
      </c>
      <c r="W98" s="377" t="str">
        <f t="shared" si="39"/>
        <v>-</v>
      </c>
      <c r="X98" s="377" t="str">
        <f t="shared" si="39"/>
        <v>-</v>
      </c>
      <c r="Y98" s="377" t="str">
        <f t="shared" si="39"/>
        <v>-</v>
      </c>
      <c r="Z98" s="377" t="str">
        <f t="shared" si="39"/>
        <v>-</v>
      </c>
      <c r="AA98" s="377" t="str">
        <f t="shared" si="39"/>
        <v>-</v>
      </c>
      <c r="AB98" s="377" t="str">
        <f t="shared" si="39"/>
        <v>-</v>
      </c>
      <c r="AC98" s="377" t="str">
        <f t="shared" si="39"/>
        <v>-</v>
      </c>
      <c r="AD98" s="377" t="str">
        <f t="shared" si="39"/>
        <v>-</v>
      </c>
      <c r="AE98" s="378">
        <f t="shared" si="40"/>
        <v>0</v>
      </c>
      <c r="AF98" s="379">
        <f t="shared" si="41"/>
        <v>0</v>
      </c>
      <c r="AG98" s="380">
        <f t="shared" si="42"/>
        <v>0</v>
      </c>
      <c r="AH98" s="370"/>
    </row>
    <row r="99" spans="1:34" ht="12.6" customHeight="1" x14ac:dyDescent="0.25">
      <c r="A99" s="381" t="s">
        <v>319</v>
      </c>
      <c r="B99" s="381"/>
      <c r="C99" s="392">
        <f>SUM(E88:E98)</f>
        <v>0</v>
      </c>
      <c r="D99" s="382">
        <v>31</v>
      </c>
      <c r="E99" s="382" t="str">
        <f>IF(C99&gt;=D99,"หน่วยกิตครบ","ไม่ครบหน่วยกิต")</f>
        <v>ไม่ครบหน่วยกิต</v>
      </c>
      <c r="F99" s="382"/>
      <c r="G99" s="382"/>
      <c r="H99" s="382"/>
      <c r="I99" s="382"/>
      <c r="J99" s="382"/>
      <c r="K99" s="382"/>
      <c r="L99" s="382"/>
      <c r="M99" s="382"/>
      <c r="N99" s="382"/>
      <c r="O99" s="382"/>
      <c r="P99" s="382"/>
      <c r="Q99" s="382"/>
      <c r="R99" s="368"/>
      <c r="S99" s="382"/>
      <c r="T99" s="382"/>
      <c r="U99" s="382"/>
      <c r="V99" s="382"/>
      <c r="W99" s="382"/>
      <c r="X99" s="382"/>
      <c r="Y99" s="382"/>
      <c r="Z99" s="382"/>
      <c r="AA99" s="382"/>
      <c r="AB99" s="382"/>
      <c r="AC99" s="382"/>
      <c r="AD99" s="382"/>
      <c r="AE99" s="382"/>
      <c r="AF99" s="382">
        <f>SUM(AF88:AF98)</f>
        <v>0</v>
      </c>
      <c r="AG99" s="382">
        <f>SUM(AG88:AG98)</f>
        <v>0</v>
      </c>
      <c r="AH99" s="383" t="e">
        <f>AG99/AF99</f>
        <v>#DIV/0!</v>
      </c>
    </row>
    <row r="100" spans="1:34" ht="13.2" customHeight="1" x14ac:dyDescent="0.25">
      <c r="A100" s="368" t="s">
        <v>299</v>
      </c>
      <c r="B100" s="368"/>
      <c r="C100" s="368"/>
      <c r="D100" s="368"/>
      <c r="E100" s="368"/>
      <c r="F100" s="369" t="s">
        <v>300</v>
      </c>
      <c r="G100" s="369" t="s">
        <v>301</v>
      </c>
      <c r="H100" s="369" t="s">
        <v>302</v>
      </c>
      <c r="I100" s="369" t="s">
        <v>303</v>
      </c>
      <c r="J100" s="369" t="s">
        <v>304</v>
      </c>
      <c r="K100" s="369" t="s">
        <v>305</v>
      </c>
      <c r="L100" s="369" t="s">
        <v>306</v>
      </c>
      <c r="M100" s="369" t="s">
        <v>307</v>
      </c>
      <c r="N100" s="369" t="s">
        <v>308</v>
      </c>
      <c r="O100" s="369" t="s">
        <v>309</v>
      </c>
      <c r="P100" s="369" t="s">
        <v>310</v>
      </c>
      <c r="Q100" s="369" t="s">
        <v>311</v>
      </c>
      <c r="R100" s="368"/>
      <c r="S100" s="369" t="s">
        <v>300</v>
      </c>
      <c r="T100" s="369" t="s">
        <v>301</v>
      </c>
      <c r="U100" s="369" t="s">
        <v>302</v>
      </c>
      <c r="V100" s="369" t="s">
        <v>303</v>
      </c>
      <c r="W100" s="369" t="s">
        <v>304</v>
      </c>
      <c r="X100" s="369" t="s">
        <v>305</v>
      </c>
      <c r="Y100" s="369" t="s">
        <v>306</v>
      </c>
      <c r="Z100" s="369" t="s">
        <v>307</v>
      </c>
      <c r="AA100" s="369" t="s">
        <v>308</v>
      </c>
      <c r="AB100" s="369" t="s">
        <v>309</v>
      </c>
      <c r="AC100" s="369" t="s">
        <v>310</v>
      </c>
      <c r="AD100" s="369" t="s">
        <v>311</v>
      </c>
      <c r="AE100" s="369"/>
      <c r="AF100" s="369"/>
      <c r="AG100" s="369"/>
      <c r="AH100" s="370" t="s">
        <v>312</v>
      </c>
    </row>
    <row r="101" spans="1:34" ht="13.2" customHeight="1" x14ac:dyDescent="0.25">
      <c r="A101" s="372" t="s">
        <v>460</v>
      </c>
      <c r="B101" s="372"/>
      <c r="C101" s="372"/>
      <c r="D101" s="372"/>
      <c r="E101" s="372"/>
      <c r="F101" s="373"/>
      <c r="G101" s="373"/>
      <c r="H101" s="373"/>
      <c r="I101" s="373"/>
      <c r="J101" s="373"/>
      <c r="K101" s="373"/>
      <c r="L101" s="373"/>
      <c r="M101" s="373"/>
      <c r="N101" s="373"/>
      <c r="O101" s="373"/>
      <c r="P101" s="373"/>
      <c r="Q101" s="373"/>
      <c r="R101" s="368"/>
      <c r="S101" s="373"/>
      <c r="T101" s="373"/>
      <c r="U101" s="373"/>
      <c r="V101" s="373"/>
      <c r="W101" s="373"/>
      <c r="X101" s="373"/>
      <c r="Y101" s="373"/>
      <c r="Z101" s="373"/>
      <c r="AA101" s="373"/>
      <c r="AB101" s="373"/>
      <c r="AC101" s="373"/>
      <c r="AD101" s="373"/>
      <c r="AE101" s="373"/>
      <c r="AF101" s="373"/>
      <c r="AG101" s="373"/>
      <c r="AH101" s="373"/>
    </row>
    <row r="102" spans="1:34" ht="13.2" customHeight="1" x14ac:dyDescent="0.25">
      <c r="A102" s="375" t="s">
        <v>461</v>
      </c>
      <c r="B102" s="375" t="s">
        <v>462</v>
      </c>
      <c r="C102" s="376">
        <v>3</v>
      </c>
      <c r="D102" s="389" t="s">
        <v>366</v>
      </c>
      <c r="E102" s="370">
        <f t="shared" ref="E102:E125" si="43">MAX(IF(F102="A",C102,"0"),IF(F102="b+",C102,"0"),IF(F102="b",C102,"0"),IF(F102="c+",C102,"0"),IF(F102="c",C102,"0"),IF(F102="d+",C102,"0"),IF(F102="d",C102,"0"),IF(F102="ct",C102,"0"),IF(F102="tr",C102,"0"),IF(G102="A",C102,"0"),IF(G102="b+",C102,"0"),IF(G102="b",C102,"0"),IF(G102="c+",C102,"0"),IF(G102="c",C102,"0"),IF(G102="d+",C102,"0"),IF(G102="d",C102,"0"),IF(G102="ct",C102,"0"),IF(G102="tr",C102,"0"),IF(H102="A",C102,"0"),IF(H102="b+",C102,"0"),IF(H102="b",C102,"0"),IF(H102="c+",C102,"0"),IF(H102="c",C102,"0"),IF(H102="d+",C102,"0"),IF(H102="d",C102,"0"),IF(I102="A",C102,"0"),IF(I102="b+",C102,"0"),IF(I102="b",C102,"0"),IF(I102="c+",C102,"0"),IF(I102="c",C102,"0"),IF(I102="d+",C102,"0"),IF(I102="d",C102,"0"),IF(J102="A",C102,"0"),IF(J102="b+",C102,"0"),IF(J102="b",C102,"0"),IF(J102="c+",C102,"0"),IF(J102="c",C102,"0"),IF(J102="d+",C102,"0"),IF(J102="d",C102,"0"),IF(K102="A",C102,"0"),IF(K102="b+",C102,"0"),IF(K102="b",C102,"0"),IF(K102="c+",C102,"0"),IF(K102="c",C102,"0"),IF(K102="d+",C102,"0"),IF(K102="d",C102,"0"),IF(L102="A",C102,"0"),IF(L102="b+",C102,"0"),IF(L102="b",C102,"0"),IF(L102="c+",C102,"0"),IF(L102="c",C102,"0"),IF(L102="d+",C102,"0"),IF(L102="d",C102,"0"),IF(M102="A",C102,"0"),IF(M102="b+",C102,"0"),IF(M102="b",C102,"0"),IF(M102="c+",C102,"0"),IF(M102="c",C102,"0"),IF(M102="d+",C102,"0"),IF(M102="d",C102,"0"),IF(N102="A",C102,"0"),IF(N102="b+",C102,"0"),IF(N102="b",C102,"0"),IF(N102="c+",C102,"0"),IF(N102="c",C102,"0"),IF(N102="d+",C102,"0"),IF(N102="d",C102,"0"),IF(O102="A",C102,"0"),IF(O102="b+",C102,"0"),IF(O102="b",C102,"0"),IF(O102="c+",C102,"0"),IF(O102="c",C102,"0"),IF(O102="d+",C102,"0"),IF(O102="d",C102,"0"),IF(P102="A",C102,"0"),IF(P102="b+",C102,"0"),IF(P102="b",C102,"0"),IF(P102="c+",C102,"0"),IF(P102="c",C102,"0"),IF(P102="d+",C102,"0"),IF(P102="d",C102,"0"),IF(Q102="A",C102,"0"),IF(Q102="b+",C102,"0"),IF(Q102="b",C102,"0"),IF(Q102="c+",C102,"0"),IF(Q102="c",C102,"0"),IF(Q102="d+",C102,"0"),IF(Q102="d",C102,"0"))</f>
        <v>0</v>
      </c>
      <c r="F102" s="370"/>
      <c r="G102" s="370"/>
      <c r="H102" s="370"/>
      <c r="I102" s="370"/>
      <c r="J102" s="370"/>
      <c r="K102" s="370"/>
      <c r="L102" s="370"/>
      <c r="M102" s="370"/>
      <c r="N102" s="370"/>
      <c r="O102" s="370"/>
      <c r="P102" s="370"/>
      <c r="Q102" s="370"/>
      <c r="R102" s="368"/>
      <c r="S102" s="377" t="str">
        <f t="shared" ref="S102:AD123" si="44">IF(F102="f","0",IF(F102="d","1",IF(F102="d+","1.5",IF(F102="c","2",IF(F102="c+","2.5",IF(F102="b","3",IF(F102="b+","3.5",IF(F102="a","4","-"))))))))</f>
        <v>-</v>
      </c>
      <c r="T102" s="377" t="str">
        <f t="shared" si="44"/>
        <v>-</v>
      </c>
      <c r="U102" s="377" t="str">
        <f t="shared" si="44"/>
        <v>-</v>
      </c>
      <c r="V102" s="377" t="str">
        <f t="shared" si="44"/>
        <v>-</v>
      </c>
      <c r="W102" s="377" t="str">
        <f t="shared" si="44"/>
        <v>-</v>
      </c>
      <c r="X102" s="377" t="str">
        <f t="shared" si="44"/>
        <v>-</v>
      </c>
      <c r="Y102" s="377" t="str">
        <f t="shared" si="44"/>
        <v>-</v>
      </c>
      <c r="Z102" s="377" t="str">
        <f t="shared" si="44"/>
        <v>-</v>
      </c>
      <c r="AA102" s="377" t="str">
        <f t="shared" si="44"/>
        <v>-</v>
      </c>
      <c r="AB102" s="377" t="str">
        <f t="shared" si="44"/>
        <v>-</v>
      </c>
      <c r="AC102" s="377" t="str">
        <f t="shared" si="44"/>
        <v>-</v>
      </c>
      <c r="AD102" s="377" t="str">
        <f t="shared" si="44"/>
        <v>-</v>
      </c>
      <c r="AE102" s="378">
        <f t="shared" ref="AE102:AE125" si="45">MAX(IF(S102="4","4","0"),IF(S102="3.5","3.5","0"),IF(S102="3","3","0"),IF(S102="2.5","2.5","0"),IF(S102="2","2","0"),IF(S102="1.5","1.5","0"),IF(S102="1","1","0"),IF(T102="4","4","0"),IF(T102="3.5","3.5","0"),IF(T102="3","3","0"),IF(T102="2.5","2.5","0"),IF(T102="2","2","0"),IF(T102="1.5","1.5","0"),IF(T102="1","1","0"),IF(U102="4","4","0"),IF(U102="3.5","3.5","0"),IF(U102="3","3","0"),IF(U102="2.5","2.5","0"),IF(U102="2","2","0"),IF(U102="1.5","1.5","0"),IF(U102="1","1","0"),IF(V102="4","4","0"),IF(V102="3.5","3.5","0"),IF(V102="3","3","0"),IF(V102="2.5","2.5","0"),IF(V102="2","2","0"),IF(V102="1.5","1.5","0"),IF(V102="1","1","0"),IF(W102="4","4","0"),IF(W102="3.5","3.5","0"),IF(W102="3","3","0"),IF(W102="2.5","2.5","0"),IF(W102="2","2","0"),IF(W102="1.5","1.5","0"),IF(W102="1","1","0"),IF(X102="4","4","0"),IF(X102="3.5","3.5","0"),IF(X102="3","3","0"),IF(X102="2.5","2.5","0"),IF(X102="2","2","0"),IF(X102="1.5","1.5","0"),IF(X102="1","1","0"),IF(Y102="4","4","0"),IF(Y102="3.5","3.5","0"),IF(Y102="3","3","0"),IF(Y102="2.5","2.5","0"),IF(Y102="2","2","0"),IF(Y102="1.5","1.5","0"),IF(Y102="1","1","0"),IF(Z102="4","4","0"),IF(Z102="3.5","3.5","0"),IF(Z102="3","3","0"),IF(Z102="2.5","2.5","0"),IF(Z102="2","2","0"),IF(Z102="1.5","1.5","0"),IF(Z102="1","1","0"),IF(AA102="4","4","0"),IF(AA102="3.5","3.5","0"),IF(AA102="3","3","0"),IF(AA102="2.5","2.5","0"),IF(AA102="2","2","0"),IF(AA102="1.5","1.5","0"),IF(AA102="1","1","0"),IF(AB102="4","4","0"),IF(AB102="3.5","3.5","0"),IF(AB102="3","3","0"),IF(AB102="2.5","2.5","0"),IF(AB102="2","2","0"),IF(AB102="1.5","1.5","0"),IF(AB102="1","1","0"),IF(AC102="4","4","0"),IF(AC102="3.5","3.5","0"),IF(AC102="3","3","0"),IF(AC102="2.5","2.5","0"),IF(AC102="2","2","0"),IF(AC102="1.5","1.5","0"),IF(AC102="1","1","0"),IF(AD102="4","4","0"),IF(AD102="3.5","3.5","0"),IF(AD102="3","3","0"),IF(AD102="2.5","2.5","0"),IF(AD102="2","2","0"),IF(AD102="1.5","1.5","0"),IF(AD102="1","1","0"))</f>
        <v>0</v>
      </c>
      <c r="AF102" s="379">
        <f t="shared" ref="AF102:AF125" si="46">E102</f>
        <v>0</v>
      </c>
      <c r="AG102" s="380">
        <f t="shared" ref="AG102:AG125" si="47">AE102*E102</f>
        <v>0</v>
      </c>
      <c r="AH102" s="370"/>
    </row>
    <row r="103" spans="1:34" ht="13.2" customHeight="1" x14ac:dyDescent="0.25">
      <c r="A103" s="386" t="s">
        <v>463</v>
      </c>
      <c r="B103" s="386" t="s">
        <v>464</v>
      </c>
      <c r="C103" s="376">
        <v>3</v>
      </c>
      <c r="D103" s="391" t="s">
        <v>323</v>
      </c>
      <c r="E103" s="370">
        <f t="shared" si="43"/>
        <v>0</v>
      </c>
      <c r="F103" s="370"/>
      <c r="G103" s="370"/>
      <c r="H103" s="370"/>
      <c r="I103" s="370"/>
      <c r="J103" s="370"/>
      <c r="K103" s="370"/>
      <c r="L103" s="370"/>
      <c r="M103" s="370"/>
      <c r="N103" s="370"/>
      <c r="O103" s="370"/>
      <c r="P103" s="370"/>
      <c r="Q103" s="370"/>
      <c r="R103" s="368"/>
      <c r="S103" s="377" t="str">
        <f t="shared" si="44"/>
        <v>-</v>
      </c>
      <c r="T103" s="377" t="str">
        <f t="shared" si="44"/>
        <v>-</v>
      </c>
      <c r="U103" s="377" t="str">
        <f t="shared" si="44"/>
        <v>-</v>
      </c>
      <c r="V103" s="377" t="str">
        <f t="shared" si="44"/>
        <v>-</v>
      </c>
      <c r="W103" s="377" t="str">
        <f t="shared" si="44"/>
        <v>-</v>
      </c>
      <c r="X103" s="377" t="str">
        <f t="shared" si="44"/>
        <v>-</v>
      </c>
      <c r="Y103" s="377" t="str">
        <f t="shared" si="44"/>
        <v>-</v>
      </c>
      <c r="Z103" s="377" t="str">
        <f t="shared" si="44"/>
        <v>-</v>
      </c>
      <c r="AA103" s="377" t="str">
        <f t="shared" si="44"/>
        <v>-</v>
      </c>
      <c r="AB103" s="377" t="str">
        <f t="shared" si="44"/>
        <v>-</v>
      </c>
      <c r="AC103" s="377" t="str">
        <f t="shared" si="44"/>
        <v>-</v>
      </c>
      <c r="AD103" s="377" t="str">
        <f t="shared" si="44"/>
        <v>-</v>
      </c>
      <c r="AE103" s="378">
        <f t="shared" si="45"/>
        <v>0</v>
      </c>
      <c r="AF103" s="379">
        <f t="shared" si="46"/>
        <v>0</v>
      </c>
      <c r="AG103" s="380">
        <f t="shared" si="47"/>
        <v>0</v>
      </c>
      <c r="AH103" s="388"/>
    </row>
    <row r="104" spans="1:34" ht="13.2" customHeight="1" x14ac:dyDescent="0.25">
      <c r="A104" s="375" t="s">
        <v>465</v>
      </c>
      <c r="B104" s="375" t="s">
        <v>466</v>
      </c>
      <c r="C104" s="376">
        <v>3</v>
      </c>
      <c r="D104" s="389" t="s">
        <v>366</v>
      </c>
      <c r="E104" s="370">
        <f t="shared" si="43"/>
        <v>0</v>
      </c>
      <c r="F104" s="370"/>
      <c r="G104" s="370"/>
      <c r="H104" s="370"/>
      <c r="I104" s="370"/>
      <c r="J104" s="370"/>
      <c r="K104" s="370"/>
      <c r="L104" s="370"/>
      <c r="M104" s="370"/>
      <c r="N104" s="370"/>
      <c r="O104" s="370"/>
      <c r="P104" s="370"/>
      <c r="Q104" s="370"/>
      <c r="R104" s="368"/>
      <c r="S104" s="377" t="str">
        <f t="shared" si="44"/>
        <v>-</v>
      </c>
      <c r="T104" s="377" t="str">
        <f t="shared" si="44"/>
        <v>-</v>
      </c>
      <c r="U104" s="377" t="str">
        <f t="shared" si="44"/>
        <v>-</v>
      </c>
      <c r="V104" s="377" t="str">
        <f t="shared" si="44"/>
        <v>-</v>
      </c>
      <c r="W104" s="377" t="str">
        <f t="shared" si="44"/>
        <v>-</v>
      </c>
      <c r="X104" s="377" t="str">
        <f t="shared" si="44"/>
        <v>-</v>
      </c>
      <c r="Y104" s="377" t="str">
        <f t="shared" si="44"/>
        <v>-</v>
      </c>
      <c r="Z104" s="377" t="str">
        <f t="shared" si="44"/>
        <v>-</v>
      </c>
      <c r="AA104" s="377" t="str">
        <f t="shared" si="44"/>
        <v>-</v>
      </c>
      <c r="AB104" s="377" t="str">
        <f t="shared" si="44"/>
        <v>-</v>
      </c>
      <c r="AC104" s="377" t="str">
        <f t="shared" si="44"/>
        <v>-</v>
      </c>
      <c r="AD104" s="377" t="str">
        <f t="shared" si="44"/>
        <v>-</v>
      </c>
      <c r="AE104" s="378">
        <f t="shared" si="45"/>
        <v>0</v>
      </c>
      <c r="AF104" s="379">
        <f t="shared" si="46"/>
        <v>0</v>
      </c>
      <c r="AG104" s="380">
        <f t="shared" si="47"/>
        <v>0</v>
      </c>
      <c r="AH104" s="370"/>
    </row>
    <row r="105" spans="1:34" ht="13.2" customHeight="1" x14ac:dyDescent="0.25">
      <c r="A105" s="386" t="s">
        <v>467</v>
      </c>
      <c r="B105" s="386" t="s">
        <v>468</v>
      </c>
      <c r="C105" s="376">
        <v>3</v>
      </c>
      <c r="D105" s="391" t="s">
        <v>366</v>
      </c>
      <c r="E105" s="370">
        <f t="shared" si="43"/>
        <v>0</v>
      </c>
      <c r="F105" s="370"/>
      <c r="G105" s="370"/>
      <c r="H105" s="370"/>
      <c r="I105" s="370"/>
      <c r="J105" s="370"/>
      <c r="K105" s="370"/>
      <c r="L105" s="370"/>
      <c r="M105" s="370"/>
      <c r="N105" s="370"/>
      <c r="O105" s="370"/>
      <c r="P105" s="370"/>
      <c r="Q105" s="370"/>
      <c r="R105" s="368"/>
      <c r="S105" s="377" t="str">
        <f t="shared" si="44"/>
        <v>-</v>
      </c>
      <c r="T105" s="377" t="str">
        <f t="shared" si="44"/>
        <v>-</v>
      </c>
      <c r="U105" s="377" t="str">
        <f t="shared" si="44"/>
        <v>-</v>
      </c>
      <c r="V105" s="377" t="str">
        <f t="shared" si="44"/>
        <v>-</v>
      </c>
      <c r="W105" s="377" t="str">
        <f t="shared" si="44"/>
        <v>-</v>
      </c>
      <c r="X105" s="377" t="str">
        <f t="shared" si="44"/>
        <v>-</v>
      </c>
      <c r="Y105" s="377" t="str">
        <f t="shared" si="44"/>
        <v>-</v>
      </c>
      <c r="Z105" s="377" t="str">
        <f t="shared" si="44"/>
        <v>-</v>
      </c>
      <c r="AA105" s="377" t="str">
        <f t="shared" si="44"/>
        <v>-</v>
      </c>
      <c r="AB105" s="377" t="str">
        <f t="shared" si="44"/>
        <v>-</v>
      </c>
      <c r="AC105" s="377" t="str">
        <f t="shared" si="44"/>
        <v>-</v>
      </c>
      <c r="AD105" s="377" t="str">
        <f t="shared" si="44"/>
        <v>-</v>
      </c>
      <c r="AE105" s="378">
        <f t="shared" si="45"/>
        <v>0</v>
      </c>
      <c r="AF105" s="379">
        <f t="shared" si="46"/>
        <v>0</v>
      </c>
      <c r="AG105" s="380">
        <f t="shared" si="47"/>
        <v>0</v>
      </c>
      <c r="AH105" s="388"/>
    </row>
    <row r="106" spans="1:34" ht="13.2" customHeight="1" x14ac:dyDescent="0.25">
      <c r="A106" s="375" t="s">
        <v>469</v>
      </c>
      <c r="B106" s="375" t="s">
        <v>470</v>
      </c>
      <c r="C106" s="376">
        <v>3</v>
      </c>
      <c r="D106" s="389" t="s">
        <v>366</v>
      </c>
      <c r="E106" s="370">
        <f t="shared" si="43"/>
        <v>0</v>
      </c>
      <c r="F106" s="370"/>
      <c r="G106" s="370"/>
      <c r="H106" s="370"/>
      <c r="I106" s="370"/>
      <c r="J106" s="370"/>
      <c r="K106" s="370"/>
      <c r="L106" s="370"/>
      <c r="M106" s="370"/>
      <c r="N106" s="370"/>
      <c r="O106" s="370"/>
      <c r="P106" s="370"/>
      <c r="Q106" s="370"/>
      <c r="R106" s="368"/>
      <c r="S106" s="377" t="str">
        <f t="shared" si="44"/>
        <v>-</v>
      </c>
      <c r="T106" s="377" t="str">
        <f t="shared" si="44"/>
        <v>-</v>
      </c>
      <c r="U106" s="377" t="str">
        <f t="shared" si="44"/>
        <v>-</v>
      </c>
      <c r="V106" s="377" t="str">
        <f t="shared" si="44"/>
        <v>-</v>
      </c>
      <c r="W106" s="377" t="str">
        <f t="shared" si="44"/>
        <v>-</v>
      </c>
      <c r="X106" s="377" t="str">
        <f t="shared" si="44"/>
        <v>-</v>
      </c>
      <c r="Y106" s="377" t="str">
        <f t="shared" si="44"/>
        <v>-</v>
      </c>
      <c r="Z106" s="377" t="str">
        <f t="shared" si="44"/>
        <v>-</v>
      </c>
      <c r="AA106" s="377" t="str">
        <f t="shared" si="44"/>
        <v>-</v>
      </c>
      <c r="AB106" s="377" t="str">
        <f t="shared" si="44"/>
        <v>-</v>
      </c>
      <c r="AC106" s="377" t="str">
        <f t="shared" si="44"/>
        <v>-</v>
      </c>
      <c r="AD106" s="377" t="str">
        <f t="shared" si="44"/>
        <v>-</v>
      </c>
      <c r="AE106" s="378">
        <f t="shared" si="45"/>
        <v>0</v>
      </c>
      <c r="AF106" s="379">
        <f t="shared" si="46"/>
        <v>0</v>
      </c>
      <c r="AG106" s="380">
        <f t="shared" si="47"/>
        <v>0</v>
      </c>
      <c r="AH106" s="370"/>
    </row>
    <row r="107" spans="1:34" ht="13.2" customHeight="1" x14ac:dyDescent="0.25">
      <c r="A107" s="386" t="s">
        <v>471</v>
      </c>
      <c r="B107" s="386" t="s">
        <v>472</v>
      </c>
      <c r="C107" s="376">
        <v>3</v>
      </c>
      <c r="D107" s="391" t="s">
        <v>366</v>
      </c>
      <c r="E107" s="370">
        <f t="shared" si="43"/>
        <v>0</v>
      </c>
      <c r="F107" s="370"/>
      <c r="G107" s="370"/>
      <c r="H107" s="370"/>
      <c r="I107" s="370"/>
      <c r="J107" s="370"/>
      <c r="K107" s="370"/>
      <c r="L107" s="370"/>
      <c r="M107" s="370"/>
      <c r="N107" s="370"/>
      <c r="O107" s="370"/>
      <c r="P107" s="370"/>
      <c r="Q107" s="370"/>
      <c r="R107" s="368"/>
      <c r="S107" s="377" t="str">
        <f t="shared" si="44"/>
        <v>-</v>
      </c>
      <c r="T107" s="377" t="str">
        <f t="shared" si="44"/>
        <v>-</v>
      </c>
      <c r="U107" s="377" t="str">
        <f t="shared" si="44"/>
        <v>-</v>
      </c>
      <c r="V107" s="377" t="str">
        <f t="shared" si="44"/>
        <v>-</v>
      </c>
      <c r="W107" s="377" t="str">
        <f t="shared" si="44"/>
        <v>-</v>
      </c>
      <c r="X107" s="377" t="str">
        <f t="shared" si="44"/>
        <v>-</v>
      </c>
      <c r="Y107" s="377" t="str">
        <f t="shared" si="44"/>
        <v>-</v>
      </c>
      <c r="Z107" s="377" t="str">
        <f t="shared" si="44"/>
        <v>-</v>
      </c>
      <c r="AA107" s="377" t="str">
        <f t="shared" si="44"/>
        <v>-</v>
      </c>
      <c r="AB107" s="377" t="str">
        <f t="shared" si="44"/>
        <v>-</v>
      </c>
      <c r="AC107" s="377" t="str">
        <f t="shared" si="44"/>
        <v>-</v>
      </c>
      <c r="AD107" s="377" t="str">
        <f t="shared" si="44"/>
        <v>-</v>
      </c>
      <c r="AE107" s="378">
        <f t="shared" si="45"/>
        <v>0</v>
      </c>
      <c r="AF107" s="379">
        <f t="shared" si="46"/>
        <v>0</v>
      </c>
      <c r="AG107" s="380">
        <f t="shared" si="47"/>
        <v>0</v>
      </c>
      <c r="AH107" s="388"/>
    </row>
    <row r="108" spans="1:34" ht="13.2" customHeight="1" x14ac:dyDescent="0.25">
      <c r="A108" s="375" t="s">
        <v>473</v>
      </c>
      <c r="B108" s="375" t="s">
        <v>474</v>
      </c>
      <c r="C108" s="376">
        <v>3</v>
      </c>
      <c r="D108" s="389" t="s">
        <v>366</v>
      </c>
      <c r="E108" s="370">
        <f t="shared" si="43"/>
        <v>0</v>
      </c>
      <c r="F108" s="370"/>
      <c r="G108" s="370"/>
      <c r="H108" s="370"/>
      <c r="I108" s="370"/>
      <c r="J108" s="370"/>
      <c r="K108" s="370"/>
      <c r="L108" s="370"/>
      <c r="M108" s="370"/>
      <c r="N108" s="370"/>
      <c r="O108" s="370"/>
      <c r="P108" s="370"/>
      <c r="Q108" s="370"/>
      <c r="R108" s="368"/>
      <c r="S108" s="377" t="str">
        <f t="shared" si="44"/>
        <v>-</v>
      </c>
      <c r="T108" s="377" t="str">
        <f t="shared" si="44"/>
        <v>-</v>
      </c>
      <c r="U108" s="377" t="str">
        <f t="shared" si="44"/>
        <v>-</v>
      </c>
      <c r="V108" s="377" t="str">
        <f t="shared" si="44"/>
        <v>-</v>
      </c>
      <c r="W108" s="377" t="str">
        <f t="shared" si="44"/>
        <v>-</v>
      </c>
      <c r="X108" s="377" t="str">
        <f t="shared" si="44"/>
        <v>-</v>
      </c>
      <c r="Y108" s="377" t="str">
        <f t="shared" si="44"/>
        <v>-</v>
      </c>
      <c r="Z108" s="377" t="str">
        <f t="shared" si="44"/>
        <v>-</v>
      </c>
      <c r="AA108" s="377" t="str">
        <f t="shared" si="44"/>
        <v>-</v>
      </c>
      <c r="AB108" s="377" t="str">
        <f t="shared" si="44"/>
        <v>-</v>
      </c>
      <c r="AC108" s="377" t="str">
        <f t="shared" si="44"/>
        <v>-</v>
      </c>
      <c r="AD108" s="377" t="str">
        <f t="shared" si="44"/>
        <v>-</v>
      </c>
      <c r="AE108" s="378">
        <f t="shared" si="45"/>
        <v>0</v>
      </c>
      <c r="AF108" s="379">
        <f t="shared" si="46"/>
        <v>0</v>
      </c>
      <c r="AG108" s="380">
        <f t="shared" si="47"/>
        <v>0</v>
      </c>
      <c r="AH108" s="370"/>
    </row>
    <row r="109" spans="1:34" ht="13.2" customHeight="1" x14ac:dyDescent="0.25">
      <c r="A109" s="386" t="s">
        <v>475</v>
      </c>
      <c r="B109" s="386" t="s">
        <v>476</v>
      </c>
      <c r="C109" s="376">
        <v>3</v>
      </c>
      <c r="D109" s="391" t="s">
        <v>323</v>
      </c>
      <c r="E109" s="370">
        <f t="shared" si="43"/>
        <v>0</v>
      </c>
      <c r="F109" s="370"/>
      <c r="G109" s="370"/>
      <c r="H109" s="370"/>
      <c r="I109" s="370"/>
      <c r="J109" s="370"/>
      <c r="K109" s="370"/>
      <c r="L109" s="370"/>
      <c r="M109" s="370"/>
      <c r="N109" s="370"/>
      <c r="O109" s="370"/>
      <c r="P109" s="370"/>
      <c r="Q109" s="370"/>
      <c r="R109" s="368"/>
      <c r="S109" s="377" t="str">
        <f t="shared" si="44"/>
        <v>-</v>
      </c>
      <c r="T109" s="377" t="str">
        <f t="shared" si="44"/>
        <v>-</v>
      </c>
      <c r="U109" s="377" t="str">
        <f t="shared" si="44"/>
        <v>-</v>
      </c>
      <c r="V109" s="377" t="str">
        <f t="shared" si="44"/>
        <v>-</v>
      </c>
      <c r="W109" s="377" t="str">
        <f t="shared" si="44"/>
        <v>-</v>
      </c>
      <c r="X109" s="377" t="str">
        <f t="shared" si="44"/>
        <v>-</v>
      </c>
      <c r="Y109" s="377" t="str">
        <f t="shared" si="44"/>
        <v>-</v>
      </c>
      <c r="Z109" s="377" t="str">
        <f t="shared" si="44"/>
        <v>-</v>
      </c>
      <c r="AA109" s="377" t="str">
        <f t="shared" si="44"/>
        <v>-</v>
      </c>
      <c r="AB109" s="377" t="str">
        <f t="shared" si="44"/>
        <v>-</v>
      </c>
      <c r="AC109" s="377" t="str">
        <f t="shared" si="44"/>
        <v>-</v>
      </c>
      <c r="AD109" s="377" t="str">
        <f t="shared" si="44"/>
        <v>-</v>
      </c>
      <c r="AE109" s="378">
        <f t="shared" si="45"/>
        <v>0</v>
      </c>
      <c r="AF109" s="379">
        <f t="shared" si="46"/>
        <v>0</v>
      </c>
      <c r="AG109" s="380">
        <f t="shared" si="47"/>
        <v>0</v>
      </c>
      <c r="AH109" s="388"/>
    </row>
    <row r="110" spans="1:34" ht="13.2" customHeight="1" x14ac:dyDescent="0.25">
      <c r="A110" s="375" t="s">
        <v>477</v>
      </c>
      <c r="B110" s="375" t="s">
        <v>478</v>
      </c>
      <c r="C110" s="376">
        <v>3</v>
      </c>
      <c r="D110" s="389" t="s">
        <v>366</v>
      </c>
      <c r="E110" s="370">
        <f t="shared" si="43"/>
        <v>0</v>
      </c>
      <c r="F110" s="370"/>
      <c r="G110" s="370"/>
      <c r="H110" s="370"/>
      <c r="I110" s="370"/>
      <c r="J110" s="370"/>
      <c r="K110" s="370"/>
      <c r="L110" s="370"/>
      <c r="M110" s="370"/>
      <c r="N110" s="370"/>
      <c r="O110" s="370"/>
      <c r="P110" s="370"/>
      <c r="Q110" s="370"/>
      <c r="R110" s="368"/>
      <c r="S110" s="377" t="str">
        <f t="shared" si="44"/>
        <v>-</v>
      </c>
      <c r="T110" s="377" t="str">
        <f t="shared" si="44"/>
        <v>-</v>
      </c>
      <c r="U110" s="377" t="str">
        <f t="shared" si="44"/>
        <v>-</v>
      </c>
      <c r="V110" s="377" t="str">
        <f t="shared" si="44"/>
        <v>-</v>
      </c>
      <c r="W110" s="377" t="str">
        <f t="shared" si="44"/>
        <v>-</v>
      </c>
      <c r="X110" s="377" t="str">
        <f t="shared" si="44"/>
        <v>-</v>
      </c>
      <c r="Y110" s="377" t="str">
        <f t="shared" si="44"/>
        <v>-</v>
      </c>
      <c r="Z110" s="377" t="str">
        <f t="shared" si="44"/>
        <v>-</v>
      </c>
      <c r="AA110" s="377" t="str">
        <f t="shared" si="44"/>
        <v>-</v>
      </c>
      <c r="AB110" s="377" t="str">
        <f t="shared" si="44"/>
        <v>-</v>
      </c>
      <c r="AC110" s="377" t="str">
        <f t="shared" si="44"/>
        <v>-</v>
      </c>
      <c r="AD110" s="377" t="str">
        <f t="shared" si="44"/>
        <v>-</v>
      </c>
      <c r="AE110" s="378">
        <f t="shared" si="45"/>
        <v>0</v>
      </c>
      <c r="AF110" s="379">
        <f t="shared" si="46"/>
        <v>0</v>
      </c>
      <c r="AG110" s="380">
        <f t="shared" si="47"/>
        <v>0</v>
      </c>
      <c r="AH110" s="370"/>
    </row>
    <row r="111" spans="1:34" ht="13.2" customHeight="1" x14ac:dyDescent="0.25">
      <c r="A111" s="386" t="s">
        <v>479</v>
      </c>
      <c r="B111" s="386" t="s">
        <v>480</v>
      </c>
      <c r="C111" s="376">
        <v>3</v>
      </c>
      <c r="D111" s="391" t="s">
        <v>366</v>
      </c>
      <c r="E111" s="370">
        <f t="shared" si="43"/>
        <v>0</v>
      </c>
      <c r="F111" s="370"/>
      <c r="G111" s="370"/>
      <c r="H111" s="370"/>
      <c r="I111" s="370"/>
      <c r="J111" s="370"/>
      <c r="K111" s="370"/>
      <c r="L111" s="370"/>
      <c r="M111" s="370"/>
      <c r="N111" s="370"/>
      <c r="O111" s="370"/>
      <c r="P111" s="370"/>
      <c r="Q111" s="370"/>
      <c r="R111" s="368"/>
      <c r="S111" s="377" t="str">
        <f t="shared" si="44"/>
        <v>-</v>
      </c>
      <c r="T111" s="377" t="str">
        <f t="shared" si="44"/>
        <v>-</v>
      </c>
      <c r="U111" s="377" t="str">
        <f t="shared" si="44"/>
        <v>-</v>
      </c>
      <c r="V111" s="377" t="str">
        <f t="shared" si="44"/>
        <v>-</v>
      </c>
      <c r="W111" s="377" t="str">
        <f t="shared" si="44"/>
        <v>-</v>
      </c>
      <c r="X111" s="377" t="str">
        <f t="shared" si="44"/>
        <v>-</v>
      </c>
      <c r="Y111" s="377" t="str">
        <f t="shared" si="44"/>
        <v>-</v>
      </c>
      <c r="Z111" s="377" t="str">
        <f t="shared" si="44"/>
        <v>-</v>
      </c>
      <c r="AA111" s="377" t="str">
        <f t="shared" si="44"/>
        <v>-</v>
      </c>
      <c r="AB111" s="377" t="str">
        <f t="shared" si="44"/>
        <v>-</v>
      </c>
      <c r="AC111" s="377" t="str">
        <f t="shared" si="44"/>
        <v>-</v>
      </c>
      <c r="AD111" s="377" t="str">
        <f t="shared" si="44"/>
        <v>-</v>
      </c>
      <c r="AE111" s="378">
        <f t="shared" si="45"/>
        <v>0</v>
      </c>
      <c r="AF111" s="379">
        <f t="shared" si="46"/>
        <v>0</v>
      </c>
      <c r="AG111" s="380">
        <f t="shared" si="47"/>
        <v>0</v>
      </c>
      <c r="AH111" s="388"/>
    </row>
    <row r="112" spans="1:34" ht="13.2" customHeight="1" x14ac:dyDescent="0.25">
      <c r="A112" s="375" t="s">
        <v>481</v>
      </c>
      <c r="B112" s="375" t="s">
        <v>482</v>
      </c>
      <c r="C112" s="376">
        <v>3</v>
      </c>
      <c r="D112" s="389" t="s">
        <v>366</v>
      </c>
      <c r="E112" s="370">
        <f t="shared" si="43"/>
        <v>0</v>
      </c>
      <c r="F112" s="370"/>
      <c r="G112" s="370"/>
      <c r="H112" s="370"/>
      <c r="I112" s="370"/>
      <c r="J112" s="370"/>
      <c r="K112" s="370"/>
      <c r="L112" s="370"/>
      <c r="M112" s="370"/>
      <c r="N112" s="370"/>
      <c r="O112" s="370"/>
      <c r="P112" s="370"/>
      <c r="Q112" s="370"/>
      <c r="R112" s="368"/>
      <c r="S112" s="377" t="str">
        <f t="shared" si="44"/>
        <v>-</v>
      </c>
      <c r="T112" s="377" t="str">
        <f t="shared" si="44"/>
        <v>-</v>
      </c>
      <c r="U112" s="377" t="str">
        <f t="shared" si="44"/>
        <v>-</v>
      </c>
      <c r="V112" s="377" t="str">
        <f t="shared" si="44"/>
        <v>-</v>
      </c>
      <c r="W112" s="377" t="str">
        <f t="shared" si="44"/>
        <v>-</v>
      </c>
      <c r="X112" s="377" t="str">
        <f t="shared" si="44"/>
        <v>-</v>
      </c>
      <c r="Y112" s="377" t="str">
        <f t="shared" si="44"/>
        <v>-</v>
      </c>
      <c r="Z112" s="377" t="str">
        <f t="shared" si="44"/>
        <v>-</v>
      </c>
      <c r="AA112" s="377" t="str">
        <f t="shared" si="44"/>
        <v>-</v>
      </c>
      <c r="AB112" s="377" t="str">
        <f t="shared" si="44"/>
        <v>-</v>
      </c>
      <c r="AC112" s="377" t="str">
        <f t="shared" si="44"/>
        <v>-</v>
      </c>
      <c r="AD112" s="377" t="str">
        <f t="shared" si="44"/>
        <v>-</v>
      </c>
      <c r="AE112" s="378">
        <f t="shared" si="45"/>
        <v>0</v>
      </c>
      <c r="AF112" s="379">
        <f t="shared" si="46"/>
        <v>0</v>
      </c>
      <c r="AG112" s="380">
        <f t="shared" si="47"/>
        <v>0</v>
      </c>
      <c r="AH112" s="370"/>
    </row>
    <row r="113" spans="1:34" ht="13.2" customHeight="1" x14ac:dyDescent="0.25">
      <c r="A113" s="386" t="s">
        <v>483</v>
      </c>
      <c r="B113" s="386" t="s">
        <v>484</v>
      </c>
      <c r="C113" s="376">
        <v>3</v>
      </c>
      <c r="D113" s="391" t="s">
        <v>323</v>
      </c>
      <c r="E113" s="370">
        <f t="shared" si="43"/>
        <v>0</v>
      </c>
      <c r="F113" s="370"/>
      <c r="G113" s="370"/>
      <c r="H113" s="370"/>
      <c r="I113" s="370"/>
      <c r="J113" s="370"/>
      <c r="K113" s="370"/>
      <c r="L113" s="370"/>
      <c r="M113" s="370"/>
      <c r="N113" s="370"/>
      <c r="O113" s="370"/>
      <c r="P113" s="370"/>
      <c r="Q113" s="370"/>
      <c r="R113" s="368"/>
      <c r="S113" s="377" t="str">
        <f t="shared" si="44"/>
        <v>-</v>
      </c>
      <c r="T113" s="377" t="str">
        <f t="shared" si="44"/>
        <v>-</v>
      </c>
      <c r="U113" s="377" t="str">
        <f t="shared" si="44"/>
        <v>-</v>
      </c>
      <c r="V113" s="377" t="str">
        <f t="shared" si="44"/>
        <v>-</v>
      </c>
      <c r="W113" s="377" t="str">
        <f t="shared" si="44"/>
        <v>-</v>
      </c>
      <c r="X113" s="377" t="str">
        <f t="shared" si="44"/>
        <v>-</v>
      </c>
      <c r="Y113" s="377" t="str">
        <f t="shared" si="44"/>
        <v>-</v>
      </c>
      <c r="Z113" s="377" t="str">
        <f t="shared" si="44"/>
        <v>-</v>
      </c>
      <c r="AA113" s="377" t="str">
        <f t="shared" si="44"/>
        <v>-</v>
      </c>
      <c r="AB113" s="377" t="str">
        <f t="shared" si="44"/>
        <v>-</v>
      </c>
      <c r="AC113" s="377" t="str">
        <f t="shared" si="44"/>
        <v>-</v>
      </c>
      <c r="AD113" s="377" t="str">
        <f t="shared" si="44"/>
        <v>-</v>
      </c>
      <c r="AE113" s="378">
        <f t="shared" si="45"/>
        <v>0</v>
      </c>
      <c r="AF113" s="379">
        <f t="shared" si="46"/>
        <v>0</v>
      </c>
      <c r="AG113" s="380">
        <f t="shared" si="47"/>
        <v>0</v>
      </c>
      <c r="AH113" s="388"/>
    </row>
    <row r="114" spans="1:34" ht="13.2" customHeight="1" x14ac:dyDescent="0.25">
      <c r="A114" s="375" t="s">
        <v>485</v>
      </c>
      <c r="B114" s="375" t="s">
        <v>486</v>
      </c>
      <c r="C114" s="376">
        <v>3</v>
      </c>
      <c r="D114" s="389" t="s">
        <v>366</v>
      </c>
      <c r="E114" s="370">
        <f t="shared" si="43"/>
        <v>0</v>
      </c>
      <c r="F114" s="370"/>
      <c r="G114" s="370"/>
      <c r="H114" s="370"/>
      <c r="I114" s="370"/>
      <c r="J114" s="370"/>
      <c r="K114" s="370"/>
      <c r="L114" s="370"/>
      <c r="M114" s="370"/>
      <c r="N114" s="370"/>
      <c r="O114" s="370"/>
      <c r="P114" s="370"/>
      <c r="Q114" s="370"/>
      <c r="R114" s="368"/>
      <c r="S114" s="377" t="str">
        <f t="shared" si="44"/>
        <v>-</v>
      </c>
      <c r="T114" s="377" t="str">
        <f t="shared" si="44"/>
        <v>-</v>
      </c>
      <c r="U114" s="377" t="str">
        <f t="shared" si="44"/>
        <v>-</v>
      </c>
      <c r="V114" s="377" t="str">
        <f t="shared" si="44"/>
        <v>-</v>
      </c>
      <c r="W114" s="377" t="str">
        <f t="shared" si="44"/>
        <v>-</v>
      </c>
      <c r="X114" s="377" t="str">
        <f t="shared" si="44"/>
        <v>-</v>
      </c>
      <c r="Y114" s="377" t="str">
        <f t="shared" si="44"/>
        <v>-</v>
      </c>
      <c r="Z114" s="377" t="str">
        <f t="shared" si="44"/>
        <v>-</v>
      </c>
      <c r="AA114" s="377" t="str">
        <f t="shared" si="44"/>
        <v>-</v>
      </c>
      <c r="AB114" s="377" t="str">
        <f t="shared" si="44"/>
        <v>-</v>
      </c>
      <c r="AC114" s="377" t="str">
        <f t="shared" si="44"/>
        <v>-</v>
      </c>
      <c r="AD114" s="377" t="str">
        <f t="shared" si="44"/>
        <v>-</v>
      </c>
      <c r="AE114" s="378">
        <f t="shared" si="45"/>
        <v>0</v>
      </c>
      <c r="AF114" s="379">
        <f t="shared" si="46"/>
        <v>0</v>
      </c>
      <c r="AG114" s="380">
        <f t="shared" si="47"/>
        <v>0</v>
      </c>
      <c r="AH114" s="370"/>
    </row>
    <row r="115" spans="1:34" ht="13.2" customHeight="1" x14ac:dyDescent="0.25">
      <c r="A115" s="386" t="s">
        <v>487</v>
      </c>
      <c r="B115" s="386" t="s">
        <v>488</v>
      </c>
      <c r="C115" s="376">
        <v>3</v>
      </c>
      <c r="D115" s="391" t="s">
        <v>366</v>
      </c>
      <c r="E115" s="370">
        <f t="shared" si="43"/>
        <v>0</v>
      </c>
      <c r="F115" s="370"/>
      <c r="G115" s="370"/>
      <c r="H115" s="370"/>
      <c r="I115" s="370"/>
      <c r="J115" s="370"/>
      <c r="K115" s="370"/>
      <c r="L115" s="370"/>
      <c r="M115" s="370"/>
      <c r="N115" s="370"/>
      <c r="O115" s="370"/>
      <c r="P115" s="370"/>
      <c r="Q115" s="370"/>
      <c r="R115" s="368"/>
      <c r="S115" s="377" t="str">
        <f t="shared" si="44"/>
        <v>-</v>
      </c>
      <c r="T115" s="377" t="str">
        <f t="shared" si="44"/>
        <v>-</v>
      </c>
      <c r="U115" s="377" t="str">
        <f t="shared" si="44"/>
        <v>-</v>
      </c>
      <c r="V115" s="377" t="str">
        <f t="shared" si="44"/>
        <v>-</v>
      </c>
      <c r="W115" s="377" t="str">
        <f t="shared" si="44"/>
        <v>-</v>
      </c>
      <c r="X115" s="377" t="str">
        <f t="shared" si="44"/>
        <v>-</v>
      </c>
      <c r="Y115" s="377" t="str">
        <f t="shared" si="44"/>
        <v>-</v>
      </c>
      <c r="Z115" s="377" t="str">
        <f t="shared" si="44"/>
        <v>-</v>
      </c>
      <c r="AA115" s="377" t="str">
        <f t="shared" si="44"/>
        <v>-</v>
      </c>
      <c r="AB115" s="377" t="str">
        <f t="shared" si="44"/>
        <v>-</v>
      </c>
      <c r="AC115" s="377" t="str">
        <f t="shared" si="44"/>
        <v>-</v>
      </c>
      <c r="AD115" s="377" t="str">
        <f t="shared" si="44"/>
        <v>-</v>
      </c>
      <c r="AE115" s="378">
        <f t="shared" si="45"/>
        <v>0</v>
      </c>
      <c r="AF115" s="379">
        <f t="shared" si="46"/>
        <v>0</v>
      </c>
      <c r="AG115" s="380">
        <f t="shared" si="47"/>
        <v>0</v>
      </c>
      <c r="AH115" s="388"/>
    </row>
    <row r="116" spans="1:34" ht="13.2" customHeight="1" x14ac:dyDescent="0.25">
      <c r="A116" s="375" t="s">
        <v>489</v>
      </c>
      <c r="B116" s="375" t="s">
        <v>490</v>
      </c>
      <c r="C116" s="376">
        <v>3</v>
      </c>
      <c r="D116" s="389" t="s">
        <v>366</v>
      </c>
      <c r="E116" s="370">
        <f t="shared" si="43"/>
        <v>0</v>
      </c>
      <c r="F116" s="370"/>
      <c r="G116" s="370"/>
      <c r="H116" s="370"/>
      <c r="I116" s="370"/>
      <c r="J116" s="370"/>
      <c r="K116" s="370"/>
      <c r="L116" s="370"/>
      <c r="M116" s="370"/>
      <c r="N116" s="370"/>
      <c r="O116" s="370"/>
      <c r="P116" s="370"/>
      <c r="Q116" s="370"/>
      <c r="R116" s="368"/>
      <c r="S116" s="377" t="str">
        <f t="shared" si="44"/>
        <v>-</v>
      </c>
      <c r="T116" s="377" t="str">
        <f t="shared" si="44"/>
        <v>-</v>
      </c>
      <c r="U116" s="377" t="str">
        <f t="shared" si="44"/>
        <v>-</v>
      </c>
      <c r="V116" s="377" t="str">
        <f t="shared" si="44"/>
        <v>-</v>
      </c>
      <c r="W116" s="377" t="str">
        <f t="shared" si="44"/>
        <v>-</v>
      </c>
      <c r="X116" s="377" t="str">
        <f t="shared" si="44"/>
        <v>-</v>
      </c>
      <c r="Y116" s="377" t="str">
        <f t="shared" si="44"/>
        <v>-</v>
      </c>
      <c r="Z116" s="377" t="str">
        <f t="shared" si="44"/>
        <v>-</v>
      </c>
      <c r="AA116" s="377" t="str">
        <f t="shared" si="44"/>
        <v>-</v>
      </c>
      <c r="AB116" s="377" t="str">
        <f t="shared" si="44"/>
        <v>-</v>
      </c>
      <c r="AC116" s="377" t="str">
        <f t="shared" si="44"/>
        <v>-</v>
      </c>
      <c r="AD116" s="377" t="str">
        <f t="shared" si="44"/>
        <v>-</v>
      </c>
      <c r="AE116" s="378">
        <f t="shared" si="45"/>
        <v>0</v>
      </c>
      <c r="AF116" s="379">
        <f t="shared" si="46"/>
        <v>0</v>
      </c>
      <c r="AG116" s="380">
        <f t="shared" si="47"/>
        <v>0</v>
      </c>
      <c r="AH116" s="370"/>
    </row>
    <row r="117" spans="1:34" ht="13.2" customHeight="1" x14ac:dyDescent="0.25">
      <c r="A117" s="386" t="s">
        <v>491</v>
      </c>
      <c r="B117" s="386" t="s">
        <v>492</v>
      </c>
      <c r="C117" s="376">
        <v>3</v>
      </c>
      <c r="D117" s="391" t="s">
        <v>366</v>
      </c>
      <c r="E117" s="370">
        <f t="shared" si="43"/>
        <v>0</v>
      </c>
      <c r="F117" s="370"/>
      <c r="G117" s="370"/>
      <c r="H117" s="370"/>
      <c r="I117" s="370"/>
      <c r="J117" s="370"/>
      <c r="K117" s="370"/>
      <c r="L117" s="370"/>
      <c r="M117" s="370"/>
      <c r="N117" s="370"/>
      <c r="O117" s="370"/>
      <c r="P117" s="370"/>
      <c r="Q117" s="370"/>
      <c r="R117" s="368"/>
      <c r="S117" s="377" t="str">
        <f t="shared" si="44"/>
        <v>-</v>
      </c>
      <c r="T117" s="377" t="str">
        <f t="shared" si="44"/>
        <v>-</v>
      </c>
      <c r="U117" s="377" t="str">
        <f t="shared" si="44"/>
        <v>-</v>
      </c>
      <c r="V117" s="377" t="str">
        <f t="shared" si="44"/>
        <v>-</v>
      </c>
      <c r="W117" s="377" t="str">
        <f t="shared" si="44"/>
        <v>-</v>
      </c>
      <c r="X117" s="377" t="str">
        <f t="shared" si="44"/>
        <v>-</v>
      </c>
      <c r="Y117" s="377" t="str">
        <f t="shared" si="44"/>
        <v>-</v>
      </c>
      <c r="Z117" s="377" t="str">
        <f t="shared" si="44"/>
        <v>-</v>
      </c>
      <c r="AA117" s="377" t="str">
        <f t="shared" si="44"/>
        <v>-</v>
      </c>
      <c r="AB117" s="377" t="str">
        <f t="shared" si="44"/>
        <v>-</v>
      </c>
      <c r="AC117" s="377" t="str">
        <f t="shared" si="44"/>
        <v>-</v>
      </c>
      <c r="AD117" s="377" t="str">
        <f t="shared" si="44"/>
        <v>-</v>
      </c>
      <c r="AE117" s="378">
        <f t="shared" si="45"/>
        <v>0</v>
      </c>
      <c r="AF117" s="379">
        <f t="shared" si="46"/>
        <v>0</v>
      </c>
      <c r="AG117" s="380">
        <f t="shared" si="47"/>
        <v>0</v>
      </c>
      <c r="AH117" s="388"/>
    </row>
    <row r="118" spans="1:34" ht="13.2" customHeight="1" x14ac:dyDescent="0.25">
      <c r="A118" s="375" t="s">
        <v>493</v>
      </c>
      <c r="B118" s="375" t="s">
        <v>494</v>
      </c>
      <c r="C118" s="376">
        <v>3</v>
      </c>
      <c r="D118" s="389" t="s">
        <v>323</v>
      </c>
      <c r="E118" s="370">
        <f t="shared" si="43"/>
        <v>0</v>
      </c>
      <c r="F118" s="370"/>
      <c r="G118" s="370"/>
      <c r="H118" s="370"/>
      <c r="I118" s="370"/>
      <c r="J118" s="370"/>
      <c r="K118" s="370"/>
      <c r="L118" s="370"/>
      <c r="M118" s="370"/>
      <c r="N118" s="370"/>
      <c r="O118" s="370"/>
      <c r="P118" s="370"/>
      <c r="Q118" s="370"/>
      <c r="R118" s="368"/>
      <c r="S118" s="377" t="str">
        <f t="shared" si="44"/>
        <v>-</v>
      </c>
      <c r="T118" s="377" t="str">
        <f t="shared" si="44"/>
        <v>-</v>
      </c>
      <c r="U118" s="377" t="str">
        <f t="shared" si="44"/>
        <v>-</v>
      </c>
      <c r="V118" s="377" t="str">
        <f t="shared" si="44"/>
        <v>-</v>
      </c>
      <c r="W118" s="377" t="str">
        <f t="shared" si="44"/>
        <v>-</v>
      </c>
      <c r="X118" s="377" t="str">
        <f t="shared" si="44"/>
        <v>-</v>
      </c>
      <c r="Y118" s="377" t="str">
        <f t="shared" si="44"/>
        <v>-</v>
      </c>
      <c r="Z118" s="377" t="str">
        <f t="shared" si="44"/>
        <v>-</v>
      </c>
      <c r="AA118" s="377" t="str">
        <f t="shared" si="44"/>
        <v>-</v>
      </c>
      <c r="AB118" s="377" t="str">
        <f t="shared" si="44"/>
        <v>-</v>
      </c>
      <c r="AC118" s="377" t="str">
        <f t="shared" si="44"/>
        <v>-</v>
      </c>
      <c r="AD118" s="377" t="str">
        <f t="shared" si="44"/>
        <v>-</v>
      </c>
      <c r="AE118" s="378">
        <f t="shared" si="45"/>
        <v>0</v>
      </c>
      <c r="AF118" s="379">
        <f t="shared" si="46"/>
        <v>0</v>
      </c>
      <c r="AG118" s="380">
        <f t="shared" si="47"/>
        <v>0</v>
      </c>
      <c r="AH118" s="370"/>
    </row>
    <row r="119" spans="1:34" ht="13.2" customHeight="1" x14ac:dyDescent="0.25">
      <c r="A119" s="386" t="s">
        <v>495</v>
      </c>
      <c r="B119" s="386" t="s">
        <v>496</v>
      </c>
      <c r="C119" s="376">
        <v>3</v>
      </c>
      <c r="D119" s="391" t="s">
        <v>366</v>
      </c>
      <c r="E119" s="370">
        <f t="shared" si="43"/>
        <v>0</v>
      </c>
      <c r="F119" s="370"/>
      <c r="G119" s="370"/>
      <c r="H119" s="370"/>
      <c r="I119" s="370"/>
      <c r="J119" s="370"/>
      <c r="K119" s="370"/>
      <c r="L119" s="370"/>
      <c r="M119" s="370"/>
      <c r="N119" s="370"/>
      <c r="O119" s="370"/>
      <c r="P119" s="370"/>
      <c r="Q119" s="370"/>
      <c r="R119" s="368"/>
      <c r="S119" s="377" t="str">
        <f t="shared" si="44"/>
        <v>-</v>
      </c>
      <c r="T119" s="377" t="str">
        <f t="shared" si="44"/>
        <v>-</v>
      </c>
      <c r="U119" s="377" t="str">
        <f t="shared" si="44"/>
        <v>-</v>
      </c>
      <c r="V119" s="377" t="str">
        <f t="shared" si="44"/>
        <v>-</v>
      </c>
      <c r="W119" s="377" t="str">
        <f t="shared" si="44"/>
        <v>-</v>
      </c>
      <c r="X119" s="377" t="str">
        <f t="shared" si="44"/>
        <v>-</v>
      </c>
      <c r="Y119" s="377" t="str">
        <f t="shared" si="44"/>
        <v>-</v>
      </c>
      <c r="Z119" s="377" t="str">
        <f t="shared" si="44"/>
        <v>-</v>
      </c>
      <c r="AA119" s="377" t="str">
        <f t="shared" si="44"/>
        <v>-</v>
      </c>
      <c r="AB119" s="377" t="str">
        <f t="shared" si="44"/>
        <v>-</v>
      </c>
      <c r="AC119" s="377" t="str">
        <f t="shared" si="44"/>
        <v>-</v>
      </c>
      <c r="AD119" s="377" t="str">
        <f t="shared" si="44"/>
        <v>-</v>
      </c>
      <c r="AE119" s="378">
        <f t="shared" si="45"/>
        <v>0</v>
      </c>
      <c r="AF119" s="379">
        <f t="shared" si="46"/>
        <v>0</v>
      </c>
      <c r="AG119" s="380">
        <f t="shared" si="47"/>
        <v>0</v>
      </c>
      <c r="AH119" s="388"/>
    </row>
    <row r="120" spans="1:34" ht="13.2" customHeight="1" x14ac:dyDescent="0.25">
      <c r="A120" s="375" t="s">
        <v>497</v>
      </c>
      <c r="B120" s="375" t="s">
        <v>498</v>
      </c>
      <c r="C120" s="376">
        <v>3</v>
      </c>
      <c r="D120" s="389" t="s">
        <v>366</v>
      </c>
      <c r="E120" s="370">
        <f t="shared" si="43"/>
        <v>0</v>
      </c>
      <c r="F120" s="370"/>
      <c r="G120" s="370"/>
      <c r="H120" s="370"/>
      <c r="I120" s="370"/>
      <c r="J120" s="370"/>
      <c r="K120" s="370"/>
      <c r="L120" s="370"/>
      <c r="M120" s="370"/>
      <c r="N120" s="370"/>
      <c r="O120" s="370"/>
      <c r="P120" s="370"/>
      <c r="Q120" s="370"/>
      <c r="R120" s="368"/>
      <c r="S120" s="377" t="str">
        <f t="shared" si="44"/>
        <v>-</v>
      </c>
      <c r="T120" s="377" t="str">
        <f t="shared" si="44"/>
        <v>-</v>
      </c>
      <c r="U120" s="377" t="str">
        <f t="shared" si="44"/>
        <v>-</v>
      </c>
      <c r="V120" s="377" t="str">
        <f t="shared" si="44"/>
        <v>-</v>
      </c>
      <c r="W120" s="377" t="str">
        <f t="shared" si="44"/>
        <v>-</v>
      </c>
      <c r="X120" s="377" t="str">
        <f t="shared" si="44"/>
        <v>-</v>
      </c>
      <c r="Y120" s="377" t="str">
        <f t="shared" si="44"/>
        <v>-</v>
      </c>
      <c r="Z120" s="377" t="str">
        <f t="shared" si="44"/>
        <v>-</v>
      </c>
      <c r="AA120" s="377" t="str">
        <f t="shared" si="44"/>
        <v>-</v>
      </c>
      <c r="AB120" s="377" t="str">
        <f t="shared" si="44"/>
        <v>-</v>
      </c>
      <c r="AC120" s="377" t="str">
        <f t="shared" si="44"/>
        <v>-</v>
      </c>
      <c r="AD120" s="377" t="str">
        <f t="shared" si="44"/>
        <v>-</v>
      </c>
      <c r="AE120" s="378">
        <f t="shared" si="45"/>
        <v>0</v>
      </c>
      <c r="AF120" s="379">
        <f t="shared" si="46"/>
        <v>0</v>
      </c>
      <c r="AG120" s="380">
        <f t="shared" si="47"/>
        <v>0</v>
      </c>
      <c r="AH120" s="370"/>
    </row>
    <row r="121" spans="1:34" ht="13.2" customHeight="1" x14ac:dyDescent="0.25">
      <c r="A121" s="386" t="s">
        <v>499</v>
      </c>
      <c r="B121" s="386" t="s">
        <v>500</v>
      </c>
      <c r="C121" s="376">
        <v>3</v>
      </c>
      <c r="D121" s="391" t="s">
        <v>323</v>
      </c>
      <c r="E121" s="370">
        <f t="shared" si="43"/>
        <v>0</v>
      </c>
      <c r="F121" s="370"/>
      <c r="G121" s="370"/>
      <c r="H121" s="370"/>
      <c r="I121" s="370"/>
      <c r="J121" s="370"/>
      <c r="K121" s="370"/>
      <c r="L121" s="370"/>
      <c r="M121" s="370"/>
      <c r="N121" s="370"/>
      <c r="O121" s="370"/>
      <c r="P121" s="370"/>
      <c r="Q121" s="370"/>
      <c r="R121" s="368"/>
      <c r="S121" s="377" t="str">
        <f t="shared" si="44"/>
        <v>-</v>
      </c>
      <c r="T121" s="377" t="str">
        <f t="shared" si="44"/>
        <v>-</v>
      </c>
      <c r="U121" s="377" t="str">
        <f t="shared" si="44"/>
        <v>-</v>
      </c>
      <c r="V121" s="377" t="str">
        <f t="shared" si="44"/>
        <v>-</v>
      </c>
      <c r="W121" s="377" t="str">
        <f t="shared" si="44"/>
        <v>-</v>
      </c>
      <c r="X121" s="377" t="str">
        <f t="shared" si="44"/>
        <v>-</v>
      </c>
      <c r="Y121" s="377" t="str">
        <f t="shared" si="44"/>
        <v>-</v>
      </c>
      <c r="Z121" s="377" t="str">
        <f t="shared" si="44"/>
        <v>-</v>
      </c>
      <c r="AA121" s="377" t="str">
        <f t="shared" si="44"/>
        <v>-</v>
      </c>
      <c r="AB121" s="377" t="str">
        <f t="shared" si="44"/>
        <v>-</v>
      </c>
      <c r="AC121" s="377" t="str">
        <f t="shared" si="44"/>
        <v>-</v>
      </c>
      <c r="AD121" s="377" t="str">
        <f t="shared" si="44"/>
        <v>-</v>
      </c>
      <c r="AE121" s="378">
        <f t="shared" si="45"/>
        <v>0</v>
      </c>
      <c r="AF121" s="379">
        <f t="shared" si="46"/>
        <v>0</v>
      </c>
      <c r="AG121" s="380">
        <f t="shared" si="47"/>
        <v>0</v>
      </c>
      <c r="AH121" s="388"/>
    </row>
    <row r="122" spans="1:34" ht="13.2" customHeight="1" x14ac:dyDescent="0.25">
      <c r="A122" s="375" t="s">
        <v>501</v>
      </c>
      <c r="B122" s="375" t="s">
        <v>502</v>
      </c>
      <c r="C122" s="376">
        <v>3</v>
      </c>
      <c r="D122" s="389" t="s">
        <v>366</v>
      </c>
      <c r="E122" s="370">
        <f t="shared" si="43"/>
        <v>0</v>
      </c>
      <c r="F122" s="370"/>
      <c r="G122" s="370"/>
      <c r="H122" s="370"/>
      <c r="I122" s="370"/>
      <c r="J122" s="370"/>
      <c r="K122" s="370"/>
      <c r="L122" s="370"/>
      <c r="M122" s="370"/>
      <c r="N122" s="370"/>
      <c r="O122" s="370"/>
      <c r="P122" s="370"/>
      <c r="Q122" s="370"/>
      <c r="R122" s="368"/>
      <c r="S122" s="377" t="str">
        <f t="shared" si="44"/>
        <v>-</v>
      </c>
      <c r="T122" s="377" t="str">
        <f t="shared" si="44"/>
        <v>-</v>
      </c>
      <c r="U122" s="377" t="str">
        <f t="shared" si="44"/>
        <v>-</v>
      </c>
      <c r="V122" s="377" t="str">
        <f t="shared" si="44"/>
        <v>-</v>
      </c>
      <c r="W122" s="377" t="str">
        <f t="shared" si="44"/>
        <v>-</v>
      </c>
      <c r="X122" s="377" t="str">
        <f t="shared" si="44"/>
        <v>-</v>
      </c>
      <c r="Y122" s="377" t="str">
        <f t="shared" si="44"/>
        <v>-</v>
      </c>
      <c r="Z122" s="377" t="str">
        <f t="shared" si="44"/>
        <v>-</v>
      </c>
      <c r="AA122" s="377" t="str">
        <f t="shared" si="44"/>
        <v>-</v>
      </c>
      <c r="AB122" s="377" t="str">
        <f t="shared" si="44"/>
        <v>-</v>
      </c>
      <c r="AC122" s="377" t="str">
        <f t="shared" si="44"/>
        <v>-</v>
      </c>
      <c r="AD122" s="377" t="str">
        <f t="shared" si="44"/>
        <v>-</v>
      </c>
      <c r="AE122" s="378">
        <f t="shared" si="45"/>
        <v>0</v>
      </c>
      <c r="AF122" s="379">
        <f t="shared" si="46"/>
        <v>0</v>
      </c>
      <c r="AG122" s="380">
        <f t="shared" si="47"/>
        <v>0</v>
      </c>
      <c r="AH122" s="370"/>
    </row>
    <row r="123" spans="1:34" ht="13.2" customHeight="1" x14ac:dyDescent="0.25">
      <c r="A123" s="386" t="s">
        <v>503</v>
      </c>
      <c r="B123" s="386" t="s">
        <v>504</v>
      </c>
      <c r="C123" s="376">
        <v>3</v>
      </c>
      <c r="D123" s="391" t="s">
        <v>366</v>
      </c>
      <c r="E123" s="370">
        <f t="shared" si="43"/>
        <v>0</v>
      </c>
      <c r="F123" s="370"/>
      <c r="G123" s="370"/>
      <c r="H123" s="370"/>
      <c r="I123" s="370"/>
      <c r="J123" s="370"/>
      <c r="K123" s="370"/>
      <c r="L123" s="370"/>
      <c r="M123" s="370"/>
      <c r="N123" s="370"/>
      <c r="O123" s="370"/>
      <c r="P123" s="370"/>
      <c r="Q123" s="370"/>
      <c r="R123" s="368"/>
      <c r="S123" s="377" t="str">
        <f t="shared" si="44"/>
        <v>-</v>
      </c>
      <c r="T123" s="377" t="str">
        <f t="shared" si="44"/>
        <v>-</v>
      </c>
      <c r="U123" s="377" t="str">
        <f t="shared" si="44"/>
        <v>-</v>
      </c>
      <c r="V123" s="377" t="str">
        <f t="shared" ref="V123:AD125" si="48">IF(I123="f","0",IF(I123="d","1",IF(I123="d+","1.5",IF(I123="c","2",IF(I123="c+","2.5",IF(I123="b","3",IF(I123="b+","3.5",IF(I123="a","4","-"))))))))</f>
        <v>-</v>
      </c>
      <c r="W123" s="377" t="str">
        <f t="shared" si="48"/>
        <v>-</v>
      </c>
      <c r="X123" s="377" t="str">
        <f t="shared" si="48"/>
        <v>-</v>
      </c>
      <c r="Y123" s="377" t="str">
        <f t="shared" si="48"/>
        <v>-</v>
      </c>
      <c r="Z123" s="377" t="str">
        <f t="shared" si="48"/>
        <v>-</v>
      </c>
      <c r="AA123" s="377" t="str">
        <f t="shared" si="48"/>
        <v>-</v>
      </c>
      <c r="AB123" s="377" t="str">
        <f t="shared" si="48"/>
        <v>-</v>
      </c>
      <c r="AC123" s="377" t="str">
        <f t="shared" si="48"/>
        <v>-</v>
      </c>
      <c r="AD123" s="377" t="str">
        <f t="shared" si="48"/>
        <v>-</v>
      </c>
      <c r="AE123" s="378">
        <f t="shared" si="45"/>
        <v>0</v>
      </c>
      <c r="AF123" s="379">
        <f t="shared" si="46"/>
        <v>0</v>
      </c>
      <c r="AG123" s="380">
        <f t="shared" si="47"/>
        <v>0</v>
      </c>
      <c r="AH123" s="388"/>
    </row>
    <row r="124" spans="1:34" ht="13.2" customHeight="1" x14ac:dyDescent="0.25">
      <c r="A124" s="375" t="s">
        <v>505</v>
      </c>
      <c r="B124" s="375" t="s">
        <v>506</v>
      </c>
      <c r="C124" s="376">
        <v>3</v>
      </c>
      <c r="D124" s="389" t="s">
        <v>366</v>
      </c>
      <c r="E124" s="370">
        <f t="shared" si="43"/>
        <v>0</v>
      </c>
      <c r="F124" s="370"/>
      <c r="G124" s="370"/>
      <c r="H124" s="370"/>
      <c r="I124" s="370"/>
      <c r="J124" s="370"/>
      <c r="K124" s="370"/>
      <c r="L124" s="370"/>
      <c r="M124" s="370"/>
      <c r="N124" s="370"/>
      <c r="O124" s="370"/>
      <c r="P124" s="370"/>
      <c r="Q124" s="370"/>
      <c r="R124" s="368"/>
      <c r="S124" s="377" t="str">
        <f t="shared" ref="S124:U125" si="49">IF(F124="f","0",IF(F124="d","1",IF(F124="d+","1.5",IF(F124="c","2",IF(F124="c+","2.5",IF(F124="b","3",IF(F124="b+","3.5",IF(F124="a","4","-"))))))))</f>
        <v>-</v>
      </c>
      <c r="T124" s="377" t="str">
        <f t="shared" si="49"/>
        <v>-</v>
      </c>
      <c r="U124" s="377" t="str">
        <f t="shared" si="49"/>
        <v>-</v>
      </c>
      <c r="V124" s="377" t="str">
        <f t="shared" si="48"/>
        <v>-</v>
      </c>
      <c r="W124" s="377" t="str">
        <f t="shared" si="48"/>
        <v>-</v>
      </c>
      <c r="X124" s="377" t="str">
        <f t="shared" si="48"/>
        <v>-</v>
      </c>
      <c r="Y124" s="377" t="str">
        <f t="shared" si="48"/>
        <v>-</v>
      </c>
      <c r="Z124" s="377" t="str">
        <f t="shared" si="48"/>
        <v>-</v>
      </c>
      <c r="AA124" s="377" t="str">
        <f t="shared" si="48"/>
        <v>-</v>
      </c>
      <c r="AB124" s="377" t="str">
        <f t="shared" si="48"/>
        <v>-</v>
      </c>
      <c r="AC124" s="377" t="str">
        <f t="shared" si="48"/>
        <v>-</v>
      </c>
      <c r="AD124" s="377" t="str">
        <f t="shared" si="48"/>
        <v>-</v>
      </c>
      <c r="AE124" s="378">
        <f t="shared" si="45"/>
        <v>0</v>
      </c>
      <c r="AF124" s="379">
        <f t="shared" si="46"/>
        <v>0</v>
      </c>
      <c r="AG124" s="380">
        <f t="shared" si="47"/>
        <v>0</v>
      </c>
      <c r="AH124" s="370"/>
    </row>
    <row r="125" spans="1:34" ht="13.2" customHeight="1" x14ac:dyDescent="0.25">
      <c r="A125" s="386" t="s">
        <v>507</v>
      </c>
      <c r="B125" s="386" t="s">
        <v>508</v>
      </c>
      <c r="C125" s="376">
        <v>3</v>
      </c>
      <c r="D125" s="391" t="s">
        <v>323</v>
      </c>
      <c r="E125" s="370">
        <f t="shared" si="43"/>
        <v>0</v>
      </c>
      <c r="F125" s="370"/>
      <c r="G125" s="370"/>
      <c r="H125" s="370"/>
      <c r="I125" s="370"/>
      <c r="J125" s="370"/>
      <c r="K125" s="370"/>
      <c r="L125" s="370"/>
      <c r="M125" s="370"/>
      <c r="N125" s="370"/>
      <c r="O125" s="370"/>
      <c r="P125" s="370"/>
      <c r="Q125" s="370"/>
      <c r="R125" s="368"/>
      <c r="S125" s="377" t="str">
        <f t="shared" si="49"/>
        <v>-</v>
      </c>
      <c r="T125" s="377" t="str">
        <f t="shared" si="49"/>
        <v>-</v>
      </c>
      <c r="U125" s="377" t="str">
        <f t="shared" si="49"/>
        <v>-</v>
      </c>
      <c r="V125" s="377" t="str">
        <f t="shared" si="48"/>
        <v>-</v>
      </c>
      <c r="W125" s="377" t="str">
        <f t="shared" si="48"/>
        <v>-</v>
      </c>
      <c r="X125" s="377" t="str">
        <f t="shared" si="48"/>
        <v>-</v>
      </c>
      <c r="Y125" s="377" t="str">
        <f t="shared" si="48"/>
        <v>-</v>
      </c>
      <c r="Z125" s="377" t="str">
        <f t="shared" si="48"/>
        <v>-</v>
      </c>
      <c r="AA125" s="377" t="str">
        <f t="shared" si="48"/>
        <v>-</v>
      </c>
      <c r="AB125" s="377" t="str">
        <f t="shared" si="48"/>
        <v>-</v>
      </c>
      <c r="AC125" s="377" t="str">
        <f t="shared" si="48"/>
        <v>-</v>
      </c>
      <c r="AD125" s="377" t="str">
        <f t="shared" si="48"/>
        <v>-</v>
      </c>
      <c r="AE125" s="378">
        <f t="shared" si="45"/>
        <v>0</v>
      </c>
      <c r="AF125" s="379">
        <f t="shared" si="46"/>
        <v>0</v>
      </c>
      <c r="AG125" s="380">
        <f t="shared" si="47"/>
        <v>0</v>
      </c>
      <c r="AH125" s="388"/>
    </row>
    <row r="126" spans="1:34" ht="13.2" customHeight="1" x14ac:dyDescent="0.25">
      <c r="A126" s="381" t="s">
        <v>319</v>
      </c>
      <c r="B126" s="381"/>
      <c r="C126" s="382">
        <f>SUM(E102:E125)</f>
        <v>0</v>
      </c>
      <c r="D126" s="382">
        <v>42</v>
      </c>
      <c r="E126" s="382" t="str">
        <f>IF(C126&gt;=D126,"หน่วยกิตครบ","ไม่ครบหน่วยกิต")</f>
        <v>ไม่ครบหน่วยกิต</v>
      </c>
      <c r="F126" s="382"/>
      <c r="G126" s="382"/>
      <c r="H126" s="382"/>
      <c r="I126" s="382"/>
      <c r="J126" s="382"/>
      <c r="K126" s="382"/>
      <c r="L126" s="382"/>
      <c r="M126" s="382"/>
      <c r="N126" s="382"/>
      <c r="O126" s="382"/>
      <c r="P126" s="382"/>
      <c r="Q126" s="382"/>
      <c r="R126" s="368"/>
      <c r="S126" s="382"/>
      <c r="T126" s="382"/>
      <c r="U126" s="382"/>
      <c r="V126" s="382"/>
      <c r="W126" s="382"/>
      <c r="X126" s="382"/>
      <c r="Y126" s="382"/>
      <c r="Z126" s="382"/>
      <c r="AA126" s="382"/>
      <c r="AB126" s="382"/>
      <c r="AC126" s="382"/>
      <c r="AD126" s="382"/>
      <c r="AE126" s="382"/>
      <c r="AF126" s="382">
        <f>SUM(AF102:AF125)</f>
        <v>0</v>
      </c>
      <c r="AG126" s="382">
        <f>SUM(AG102:AG125)</f>
        <v>0</v>
      </c>
      <c r="AH126" s="383" t="e">
        <f>AG126/AF126</f>
        <v>#DIV/0!</v>
      </c>
    </row>
    <row r="127" spans="1:34" ht="13.2" customHeight="1" x14ac:dyDescent="0.25">
      <c r="A127" s="368" t="s">
        <v>299</v>
      </c>
      <c r="B127" s="368"/>
      <c r="C127" s="368"/>
      <c r="D127" s="368"/>
      <c r="E127" s="368"/>
      <c r="F127" s="369" t="s">
        <v>300</v>
      </c>
      <c r="G127" s="369" t="s">
        <v>301</v>
      </c>
      <c r="H127" s="369" t="s">
        <v>302</v>
      </c>
      <c r="I127" s="369" t="s">
        <v>303</v>
      </c>
      <c r="J127" s="369" t="s">
        <v>304</v>
      </c>
      <c r="K127" s="369" t="s">
        <v>305</v>
      </c>
      <c r="L127" s="369" t="s">
        <v>306</v>
      </c>
      <c r="M127" s="369" t="s">
        <v>307</v>
      </c>
      <c r="N127" s="369" t="s">
        <v>308</v>
      </c>
      <c r="O127" s="369" t="s">
        <v>309</v>
      </c>
      <c r="P127" s="369" t="s">
        <v>310</v>
      </c>
      <c r="Q127" s="369" t="s">
        <v>311</v>
      </c>
      <c r="R127" s="368"/>
      <c r="S127" s="369" t="s">
        <v>300</v>
      </c>
      <c r="T127" s="369" t="s">
        <v>301</v>
      </c>
      <c r="U127" s="369" t="s">
        <v>302</v>
      </c>
      <c r="V127" s="369" t="s">
        <v>303</v>
      </c>
      <c r="W127" s="369" t="s">
        <v>304</v>
      </c>
      <c r="X127" s="369" t="s">
        <v>305</v>
      </c>
      <c r="Y127" s="369" t="s">
        <v>306</v>
      </c>
      <c r="Z127" s="369" t="s">
        <v>307</v>
      </c>
      <c r="AA127" s="369" t="s">
        <v>308</v>
      </c>
      <c r="AB127" s="369" t="s">
        <v>309</v>
      </c>
      <c r="AC127" s="369" t="s">
        <v>310</v>
      </c>
      <c r="AD127" s="369" t="s">
        <v>311</v>
      </c>
      <c r="AE127" s="369"/>
      <c r="AF127" s="369"/>
      <c r="AG127" s="369"/>
      <c r="AH127" s="370" t="s">
        <v>312</v>
      </c>
    </row>
    <row r="128" spans="1:34" ht="13.2" customHeight="1" x14ac:dyDescent="0.25">
      <c r="A128" s="372" t="s">
        <v>509</v>
      </c>
      <c r="B128" s="372"/>
      <c r="C128" s="372"/>
      <c r="D128" s="372"/>
      <c r="E128" s="372"/>
      <c r="F128" s="373"/>
      <c r="G128" s="373"/>
      <c r="H128" s="373"/>
      <c r="I128" s="373"/>
      <c r="J128" s="373"/>
      <c r="K128" s="373"/>
      <c r="L128" s="373"/>
      <c r="M128" s="373"/>
      <c r="N128" s="373"/>
      <c r="O128" s="373"/>
      <c r="P128" s="373"/>
      <c r="Q128" s="373"/>
      <c r="R128" s="368"/>
      <c r="S128" s="373"/>
      <c r="T128" s="373"/>
      <c r="U128" s="373"/>
      <c r="V128" s="373"/>
      <c r="W128" s="373"/>
      <c r="X128" s="373"/>
      <c r="Y128" s="373"/>
      <c r="Z128" s="373"/>
      <c r="AA128" s="373"/>
      <c r="AB128" s="373"/>
      <c r="AC128" s="373"/>
      <c r="AD128" s="373"/>
      <c r="AE128" s="373"/>
      <c r="AF128" s="373"/>
      <c r="AG128" s="373"/>
      <c r="AH128" s="373"/>
    </row>
    <row r="129" spans="1:34" ht="12" customHeight="1" x14ac:dyDescent="0.25">
      <c r="A129" s="393"/>
      <c r="B129" s="393"/>
      <c r="C129" s="377">
        <v>3</v>
      </c>
      <c r="D129" s="377"/>
      <c r="E129" s="377">
        <f t="shared" ref="E129:E130" si="50">MAX(IF(F129="A",C129,"0"),IF(F129="b+",C129,"0"),IF(F129="b",C129,"0"),IF(F129="c+",C129,"0"),IF(F129="c",C129,"0"),IF(F129="d+",C129,"0"),IF(F129="d",C129,"0"),IF(F129="ct",C129,"0"),IF(F129="tr",C129,"0"),IF(G129="A",C129,"0"),IF(G129="b+",C129,"0"),IF(G129="b",C129,"0"),IF(G129="c+",C129,"0"),IF(G129="c",C129,"0"),IF(G129="d+",C129,"0"),IF(G129="d",C129,"0"),IF(G129="ct",C129,"0"),IF(G129="tr",C129,"0"),IF(H129="A",C129,"0"),IF(H129="b+",C129,"0"),IF(H129="b",C129,"0"),IF(H129="c+",C129,"0"),IF(H129="c",C129,"0"),IF(H129="d+",C129,"0"),IF(H129="d",C129,"0"),IF(I129="A",C129,"0"),IF(I129="b+",C129,"0"),IF(I129="b",C129,"0"),IF(I129="c+",C129,"0"),IF(I129="c",C129,"0"),IF(I129="d+",C129,"0"),IF(I129="d",C129,"0"),IF(J129="A",C129,"0"),IF(J129="b+",C129,"0"),IF(J129="b",C129,"0"),IF(J129="c+",C129,"0"),IF(J129="c",C129,"0"),IF(J129="d+",C129,"0"),IF(J129="d",C129,"0"),IF(K129="A",C129,"0"),IF(K129="b+",C129,"0"),IF(K129="b",C129,"0"),IF(K129="c+",C129,"0"),IF(K129="c",C129,"0"),IF(K129="d+",C129,"0"),IF(K129="d",C129,"0"),IF(L129="A",C129,"0"),IF(L129="b+",C129,"0"),IF(L129="b",C129,"0"),IF(L129="c+",C129,"0"),IF(L129="c",C129,"0"),IF(L129="d+",C129,"0"),IF(L129="d",C129,"0"),IF(M129="A",C129,"0"),IF(M129="b+",C129,"0"),IF(M129="b",C129,"0"),IF(M129="c+",C129,"0"),IF(M129="c",C129,"0"),IF(M129="d+",C129,"0"),IF(M129="d",C129,"0"),IF(N129="A",C129,"0"),IF(N129="b+",C129,"0"),IF(N129="b",C129,"0"),IF(N129="c+",C129,"0"),IF(N129="c",C129,"0"),IF(N129="d+",C129,"0"),IF(N129="d",C129,"0"),IF(O129="A",C129,"0"),IF(O129="b+",C129,"0"),IF(O129="b",C129,"0"),IF(O129="c+",C129,"0"),IF(O129="c",C129,"0"),IF(O129="d+",C129,"0"),IF(O129="d",C129,"0"),IF(P129="A",C129,"0"),IF(P129="b+",C129,"0"),IF(P129="b",C129,"0"),IF(P129="c+",C129,"0"),IF(P129="c",C129,"0"),IF(P129="d+",C129,"0"),IF(P129="d",C129,"0"),IF(Q129="A",C129,"0"),IF(Q129="b+",C129,"0"),IF(Q129="b",C129,"0"),IF(Q129="c+",C129,"0"),IF(Q129="c",C129,"0"),IF(Q129="d+",C129,"0"),IF(Q129="d",C129,"0"))</f>
        <v>0</v>
      </c>
      <c r="F129" s="377"/>
      <c r="G129" s="377"/>
      <c r="H129" s="377"/>
      <c r="I129" s="377"/>
      <c r="J129" s="377"/>
      <c r="K129" s="377"/>
      <c r="L129" s="377"/>
      <c r="M129" s="377"/>
      <c r="N129" s="377"/>
      <c r="O129" s="377"/>
      <c r="P129" s="377"/>
      <c r="Q129" s="377"/>
      <c r="R129" s="368"/>
      <c r="S129" s="377" t="str">
        <f t="shared" ref="S129:AD130" si="51">IF(F129="f","0",IF(F129="d","1",IF(F129="d+","1.5",IF(F129="c","2",IF(F129="c+","2.5",IF(F129="b","3",IF(F129="b+","3.5",IF(F129="a","4","-"))))))))</f>
        <v>-</v>
      </c>
      <c r="T129" s="377" t="str">
        <f t="shared" si="51"/>
        <v>-</v>
      </c>
      <c r="U129" s="377" t="str">
        <f t="shared" si="51"/>
        <v>-</v>
      </c>
      <c r="V129" s="377" t="str">
        <f t="shared" si="51"/>
        <v>-</v>
      </c>
      <c r="W129" s="377" t="str">
        <f t="shared" si="51"/>
        <v>-</v>
      </c>
      <c r="X129" s="377" t="str">
        <f t="shared" si="51"/>
        <v>-</v>
      </c>
      <c r="Y129" s="377" t="str">
        <f t="shared" si="51"/>
        <v>-</v>
      </c>
      <c r="Z129" s="377" t="str">
        <f t="shared" si="51"/>
        <v>-</v>
      </c>
      <c r="AA129" s="377" t="str">
        <f t="shared" si="51"/>
        <v>-</v>
      </c>
      <c r="AB129" s="377" t="str">
        <f t="shared" si="51"/>
        <v>-</v>
      </c>
      <c r="AC129" s="377" t="str">
        <f t="shared" si="51"/>
        <v>-</v>
      </c>
      <c r="AD129" s="377" t="str">
        <f t="shared" si="51"/>
        <v>-</v>
      </c>
      <c r="AE129" s="394">
        <f t="shared" ref="AE129:AE130" si="52">MAX(IF(S129="4","4","0"),IF(S129="3.5","3.5","0"),IF(S129="3","3","0"),IF(S129="2.5","2.5","0"),IF(S129="2","2","0"),IF(S129="1.5","1.5","0"),IF(S129="1","1","0"),IF(T129="4","4","0"),IF(T129="3.5","3.5","0"),IF(T129="3","3","0"),IF(T129="2.5","2.5","0"),IF(T129="2","2","0"),IF(T129="1.5","1.5","0"),IF(T129="1","1","0"),IF(U129="4","4","0"),IF(U129="3.5","3.5","0"),IF(U129="3","3","0"),IF(U129="2.5","2.5","0"),IF(U129="2","2","0"),IF(U129="1.5","1.5","0"),IF(U129="1","1","0"),IF(V129="4","4","0"),IF(V129="3.5","3.5","0"),IF(V129="3","3","0"),IF(V129="2.5","2.5","0"),IF(V129="2","2","0"),IF(V129="1.5","1.5","0"),IF(V129="1","1","0"),IF(W129="4","4","0"),IF(W129="3.5","3.5","0"),IF(W129="3","3","0"),IF(W129="2.5","2.5","0"),IF(W129="2","2","0"),IF(W129="1.5","1.5","0"),IF(W129="1","1","0"),IF(X129="4","4","0"),IF(X129="3.5","3.5","0"),IF(X129="3","3","0"),IF(X129="2.5","2.5","0"),IF(X129="2","2","0"),IF(X129="1.5","1.5","0"),IF(X129="1","1","0"),IF(Y129="4","4","0"),IF(Y129="3.5","3.5","0"),IF(Y129="3","3","0"),IF(Y129="2.5","2.5","0"),IF(Y129="2","2","0"),IF(Y129="1.5","1.5","0"),IF(Y129="1","1","0"),IF(Z129="4","4","0"),IF(Z129="3.5","3.5","0"),IF(Z129="3","3","0"),IF(Z129="2.5","2.5","0"),IF(Z129="2","2","0"),IF(Z129="1.5","1.5","0"),IF(Z129="1","1","0"),IF(AA129="4","4","0"),IF(AA129="3.5","3.5","0"),IF(AA129="3","3","0"),IF(AA129="2.5","2.5","0"),IF(AA129="2","2","0"),IF(AA129="1.5","1.5","0"),IF(AA129="1","1","0"),IF(AB129="4","4","0"),IF(AB129="3.5","3.5","0"),IF(AB129="3","3","0"),IF(AB129="2.5","2.5","0"),IF(AB129="2","2","0"),IF(AB129="1.5","1.5","0"),IF(AB129="1","1","0"),IF(AC129="4","4","0"),IF(AC129="3.5","3.5","0"),IF(AC129="3","3","0"),IF(AC129="2.5","2.5","0"),IF(AC129="2","2","0"),IF(AC129="1.5","1.5","0"),IF(AC129="1","1","0"),IF(AD129="4","4","0"),IF(AD129="3.5","3.5","0"),IF(AD129="3","3","0"),IF(AD129="2.5","2.5","0"),IF(AD129="2","2","0"),IF(AD129="1.5","1.5","0"),IF(AD129="1","1","0"))</f>
        <v>0</v>
      </c>
      <c r="AF129" s="379">
        <f t="shared" ref="AF129:AF130" si="53">E129</f>
        <v>0</v>
      </c>
      <c r="AG129" s="380">
        <f>AE129*E129</f>
        <v>0</v>
      </c>
      <c r="AH129" s="395"/>
    </row>
    <row r="130" spans="1:34" ht="12" customHeight="1" x14ac:dyDescent="0.25">
      <c r="A130" s="393"/>
      <c r="B130" s="393"/>
      <c r="C130" s="377">
        <v>3</v>
      </c>
      <c r="D130" s="377"/>
      <c r="E130" s="377">
        <f t="shared" si="50"/>
        <v>0</v>
      </c>
      <c r="F130" s="377"/>
      <c r="G130" s="377"/>
      <c r="H130" s="377"/>
      <c r="I130" s="377"/>
      <c r="J130" s="377"/>
      <c r="K130" s="377"/>
      <c r="L130" s="377"/>
      <c r="M130" s="377"/>
      <c r="N130" s="377"/>
      <c r="O130" s="377"/>
      <c r="P130" s="377"/>
      <c r="Q130" s="377"/>
      <c r="R130" s="368"/>
      <c r="S130" s="377" t="str">
        <f t="shared" si="51"/>
        <v>-</v>
      </c>
      <c r="T130" s="377" t="str">
        <f t="shared" si="51"/>
        <v>-</v>
      </c>
      <c r="U130" s="377" t="str">
        <f t="shared" si="51"/>
        <v>-</v>
      </c>
      <c r="V130" s="377" t="str">
        <f t="shared" si="51"/>
        <v>-</v>
      </c>
      <c r="W130" s="377" t="str">
        <f t="shared" si="51"/>
        <v>-</v>
      </c>
      <c r="X130" s="377" t="str">
        <f t="shared" si="51"/>
        <v>-</v>
      </c>
      <c r="Y130" s="377" t="str">
        <f t="shared" si="51"/>
        <v>-</v>
      </c>
      <c r="Z130" s="377" t="str">
        <f t="shared" si="51"/>
        <v>-</v>
      </c>
      <c r="AA130" s="377" t="str">
        <f t="shared" si="51"/>
        <v>-</v>
      </c>
      <c r="AB130" s="377" t="str">
        <f t="shared" si="51"/>
        <v>-</v>
      </c>
      <c r="AC130" s="377" t="str">
        <f t="shared" si="51"/>
        <v>-</v>
      </c>
      <c r="AD130" s="377" t="str">
        <f t="shared" si="51"/>
        <v>-</v>
      </c>
      <c r="AE130" s="378">
        <f t="shared" si="52"/>
        <v>0</v>
      </c>
      <c r="AF130" s="379">
        <f t="shared" si="53"/>
        <v>0</v>
      </c>
      <c r="AG130" s="380">
        <f>AE130*E130</f>
        <v>0</v>
      </c>
      <c r="AH130" s="396"/>
    </row>
    <row r="131" spans="1:34" ht="13.2" customHeight="1" x14ac:dyDescent="0.25">
      <c r="A131" s="381" t="s">
        <v>510</v>
      </c>
      <c r="B131" s="381"/>
      <c r="C131" s="382">
        <f>SUM(E129:E130)</f>
        <v>0</v>
      </c>
      <c r="D131" s="382">
        <v>6</v>
      </c>
      <c r="E131" s="382" t="str">
        <f>IF(C131&gt;=D131,"หน่วยกิตครบ","ไม่ครบหน่วยกิต")</f>
        <v>ไม่ครบหน่วยกิต</v>
      </c>
      <c r="F131" s="382"/>
      <c r="G131" s="382"/>
      <c r="H131" s="382"/>
      <c r="I131" s="382"/>
      <c r="J131" s="382"/>
      <c r="K131" s="382"/>
      <c r="L131" s="382"/>
      <c r="M131" s="382"/>
      <c r="N131" s="382"/>
      <c r="O131" s="382"/>
      <c r="P131" s="382"/>
      <c r="Q131" s="382"/>
      <c r="R131" s="368"/>
      <c r="S131" s="382"/>
      <c r="T131" s="382"/>
      <c r="U131" s="382"/>
      <c r="V131" s="382"/>
      <c r="W131" s="382"/>
      <c r="X131" s="382"/>
      <c r="Y131" s="382"/>
      <c r="Z131" s="382"/>
      <c r="AA131" s="382"/>
      <c r="AB131" s="382"/>
      <c r="AC131" s="382"/>
      <c r="AD131" s="382"/>
      <c r="AE131" s="382"/>
      <c r="AF131" s="382">
        <f>SUM(AF129:AF130)</f>
        <v>0</v>
      </c>
      <c r="AG131" s="382">
        <f>SUM(AG129:AG130)</f>
        <v>0</v>
      </c>
      <c r="AH131" s="383" t="e">
        <f>AG131/AF131</f>
        <v>#DIV/0!</v>
      </c>
    </row>
    <row r="132" spans="1:34" ht="13.2" customHeight="1" x14ac:dyDescent="0.25">
      <c r="A132" s="397" t="s">
        <v>511</v>
      </c>
      <c r="B132" s="397"/>
      <c r="C132" s="398">
        <f>C131+C126+C99+C85+C74+C65+C51+C41+C35+C24+C13+C9</f>
        <v>0</v>
      </c>
      <c r="D132" s="398"/>
      <c r="E132" s="399" t="str">
        <f>IF(F132&gt;=H132,"หน่วยกิตครบ","ไม่ครบหน่วยกิต")</f>
        <v>ไม่ครบหน่วยกิต</v>
      </c>
      <c r="F132" s="400">
        <f>C131+C126+C99+C85+C74+C65+C51+C41+C35+C24+C13+C9</f>
        <v>0</v>
      </c>
      <c r="G132" s="400"/>
      <c r="H132" s="400">
        <f>D131+D126+D99+D85+D74+D65+D51+D41+D35+D24+D13+D9</f>
        <v>135</v>
      </c>
      <c r="I132" s="400"/>
      <c r="J132" s="401"/>
      <c r="K132" s="401"/>
      <c r="L132" s="401"/>
      <c r="M132" s="401"/>
      <c r="N132" s="401"/>
      <c r="O132" s="401"/>
      <c r="P132" s="401"/>
      <c r="Q132" s="401"/>
      <c r="R132" s="368"/>
      <c r="S132" s="401"/>
      <c r="T132" s="401"/>
      <c r="U132" s="401"/>
      <c r="V132" s="401"/>
      <c r="W132" s="401"/>
      <c r="X132" s="401"/>
      <c r="Y132" s="401"/>
      <c r="Z132" s="401"/>
      <c r="AA132" s="401"/>
      <c r="AB132" s="401"/>
      <c r="AC132" s="401"/>
      <c r="AD132" s="401"/>
      <c r="AE132" s="401"/>
      <c r="AF132" s="401">
        <f>AF131+AF126+AF99+AF85+AF74+AF65+AF51+AF41+AF35+AF24+AF13+AF9</f>
        <v>0</v>
      </c>
      <c r="AG132" s="401">
        <f>AG131+AG126+AG99+AG85+AG74+AG65+AG51+AG41+AG35+AG24+AG13+AG9</f>
        <v>0</v>
      </c>
      <c r="AH132" s="383" t="e">
        <f>AG132/AF132</f>
        <v>#DIV/0!</v>
      </c>
    </row>
    <row r="133" spans="1:34" ht="13.2" customHeight="1" x14ac:dyDescent="0.25">
      <c r="D133" s="402"/>
      <c r="E133" s="402"/>
      <c r="F133" s="402"/>
      <c r="G133" s="402"/>
      <c r="H133" s="402"/>
      <c r="I133" s="402"/>
      <c r="J133" s="402"/>
      <c r="K133" s="402"/>
      <c r="L133" s="402"/>
      <c r="M133" s="402"/>
      <c r="N133" s="402"/>
      <c r="O133" s="402"/>
      <c r="P133" s="402"/>
      <c r="Q133" s="402"/>
      <c r="R133" s="402"/>
      <c r="S133" s="402"/>
      <c r="T133" s="402"/>
      <c r="U133" s="402"/>
      <c r="V133" s="402"/>
      <c r="W133" s="402"/>
      <c r="X133" s="402"/>
      <c r="Y133" s="402"/>
      <c r="Z133" s="402"/>
      <c r="AA133" s="402"/>
      <c r="AB133" s="402"/>
      <c r="AC133" s="402"/>
      <c r="AD133" s="402"/>
      <c r="AE133" s="402"/>
      <c r="AF133" s="402"/>
      <c r="AG133" s="402"/>
      <c r="AH133" s="402"/>
    </row>
  </sheetData>
  <mergeCells count="47">
    <mergeCell ref="A1:AH1"/>
    <mergeCell ref="A3:AH3"/>
    <mergeCell ref="A2:AH2"/>
    <mergeCell ref="A37:E37"/>
    <mergeCell ref="A41:B41"/>
    <mergeCell ref="A42:E42"/>
    <mergeCell ref="A76:E76"/>
    <mergeCell ref="A43:E43"/>
    <mergeCell ref="A51:B51"/>
    <mergeCell ref="A52:E52"/>
    <mergeCell ref="A53:E53"/>
    <mergeCell ref="A65:B65"/>
    <mergeCell ref="A66:E66"/>
    <mergeCell ref="A67:E67"/>
    <mergeCell ref="A74:B74"/>
    <mergeCell ref="A35:B35"/>
    <mergeCell ref="F132:G132"/>
    <mergeCell ref="H132:I132"/>
    <mergeCell ref="A87:E87"/>
    <mergeCell ref="A99:B99"/>
    <mergeCell ref="A100:E100"/>
    <mergeCell ref="A101:E101"/>
    <mergeCell ref="A126:B126"/>
    <mergeCell ref="A127:E127"/>
    <mergeCell ref="A128:E128"/>
    <mergeCell ref="A131:B131"/>
    <mergeCell ref="A132:B132"/>
    <mergeCell ref="C132:D132"/>
    <mergeCell ref="A85:B85"/>
    <mergeCell ref="A86:E86"/>
    <mergeCell ref="A36:E36"/>
    <mergeCell ref="A75:E75"/>
    <mergeCell ref="F4:Q4"/>
    <mergeCell ref="S4:AH4"/>
    <mergeCell ref="A5:E5"/>
    <mergeCell ref="R5:R132"/>
    <mergeCell ref="A6:E6"/>
    <mergeCell ref="A7:E7"/>
    <mergeCell ref="A9:B9"/>
    <mergeCell ref="A10:E10"/>
    <mergeCell ref="A11:E11"/>
    <mergeCell ref="A13:B13"/>
    <mergeCell ref="A14:E14"/>
    <mergeCell ref="A15:E15"/>
    <mergeCell ref="A24:B24"/>
    <mergeCell ref="A25:E25"/>
    <mergeCell ref="A26:E26"/>
  </mergeCells>
  <pageMargins left="0.19685039370078741" right="0.19685039370078741" top="0.19685039370078741" bottom="0.19685039370078741" header="0" footer="0"/>
  <pageSetup paperSize="9" orientation="landscape" r:id="rId1"/>
  <headerFooter>
    <oddHeader xml:space="preserve">&amp;R&amp;P/3
</oddHeader>
  </headerFooter>
  <ignoredErrors>
    <ignoredError sqref="AH9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16"/>
  <sheetViews>
    <sheetView zoomScaleNormal="100" workbookViewId="0">
      <selection activeCell="X216" sqref="X216:Y216"/>
    </sheetView>
  </sheetViews>
  <sheetFormatPr defaultRowHeight="11.4" customHeight="1" x14ac:dyDescent="0.25"/>
  <cols>
    <col min="1" max="1" width="2.6640625" style="202" customWidth="1"/>
    <col min="2" max="2" width="2.21875" style="202" customWidth="1"/>
    <col min="3" max="3" width="1.5546875" style="202" customWidth="1"/>
    <col min="4" max="4" width="1.88671875" style="202" customWidth="1"/>
    <col min="5" max="5" width="0.44140625" style="202" customWidth="1"/>
    <col min="6" max="6" width="0.6640625" style="202" customWidth="1"/>
    <col min="7" max="7" width="0.77734375" style="202" hidden="1" customWidth="1"/>
    <col min="8" max="8" width="2.77734375" style="202" customWidth="1"/>
    <col min="9" max="9" width="6.109375" style="202" customWidth="1"/>
    <col min="10" max="12" width="2.5546875" style="202" customWidth="1"/>
    <col min="13" max="16" width="3.109375" style="202" customWidth="1"/>
    <col min="17" max="18" width="4.33203125" style="202" customWidth="1"/>
    <col min="19" max="19" width="2.6640625" style="202" customWidth="1"/>
    <col min="20" max="20" width="3.44140625" style="202" customWidth="1"/>
    <col min="21" max="21" width="2.33203125" style="174" customWidth="1"/>
    <col min="22" max="22" width="2.33203125" style="199" customWidth="1"/>
    <col min="23" max="23" width="6.6640625" style="215" customWidth="1"/>
    <col min="24" max="35" width="2.6640625" style="199" customWidth="1"/>
    <col min="36" max="36" width="0.88671875" style="200" customWidth="1"/>
    <col min="37" max="48" width="2.77734375" style="428" customWidth="1"/>
    <col min="49" max="49" width="2.77734375" style="200" customWidth="1"/>
    <col min="50" max="50" width="2.21875" style="200" customWidth="1"/>
    <col min="51" max="51" width="2.44140625" style="200" customWidth="1"/>
    <col min="52" max="52" width="8.6640625" style="200" customWidth="1"/>
    <col min="53" max="16384" width="8.88671875" style="202"/>
  </cols>
  <sheetData>
    <row r="1" spans="1:52" ht="11.4" customHeight="1" x14ac:dyDescent="0.25">
      <c r="A1" s="213"/>
      <c r="B1" s="339" t="s">
        <v>513</v>
      </c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41">
        <v>135</v>
      </c>
      <c r="R1" s="341"/>
      <c r="S1" s="339" t="s">
        <v>0</v>
      </c>
      <c r="T1" s="339"/>
    </row>
    <row r="2" spans="1:52" ht="11.4" customHeight="1" x14ac:dyDescent="0.25">
      <c r="A2" s="213"/>
      <c r="B2" s="339" t="s">
        <v>514</v>
      </c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41"/>
      <c r="R2" s="341"/>
      <c r="S2" s="213"/>
      <c r="T2" s="201"/>
      <c r="V2" s="175"/>
      <c r="W2" s="216"/>
    </row>
    <row r="3" spans="1:52" ht="11.4" customHeight="1" x14ac:dyDescent="0.25">
      <c r="A3" s="338"/>
      <c r="B3" s="338"/>
      <c r="C3" s="339" t="s">
        <v>293</v>
      </c>
      <c r="D3" s="339"/>
      <c r="E3" s="339"/>
      <c r="F3" s="339"/>
      <c r="G3" s="339"/>
      <c r="H3" s="339"/>
      <c r="I3" s="339"/>
      <c r="J3" s="339"/>
      <c r="K3" s="339"/>
      <c r="L3" s="339"/>
      <c r="M3" s="341">
        <v>31</v>
      </c>
      <c r="N3" s="341"/>
      <c r="O3" s="341"/>
      <c r="P3" s="341"/>
      <c r="Q3" s="341"/>
      <c r="R3" s="341"/>
      <c r="S3" s="339" t="s">
        <v>0</v>
      </c>
      <c r="T3" s="339"/>
      <c r="U3" s="202"/>
      <c r="V3" s="202"/>
      <c r="W3" s="217"/>
    </row>
    <row r="4" spans="1:52" ht="11.4" customHeight="1" thickBot="1" x14ac:dyDescent="0.3">
      <c r="A4" s="339"/>
      <c r="B4" s="339"/>
      <c r="C4" s="339"/>
      <c r="D4" s="339"/>
      <c r="E4" s="339" t="s">
        <v>783</v>
      </c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202"/>
      <c r="V4" s="202"/>
      <c r="W4" s="217"/>
      <c r="X4" s="333" t="s">
        <v>292</v>
      </c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174"/>
      <c r="AK4" s="334" t="s">
        <v>298</v>
      </c>
      <c r="AL4" s="334"/>
      <c r="AM4" s="334"/>
      <c r="AN4" s="334"/>
      <c r="AO4" s="334"/>
      <c r="AP4" s="334"/>
      <c r="AQ4" s="334"/>
      <c r="AR4" s="334"/>
      <c r="AS4" s="334"/>
      <c r="AT4" s="334"/>
      <c r="AU4" s="334"/>
      <c r="AV4" s="334"/>
      <c r="AW4" s="334"/>
      <c r="AX4" s="334"/>
      <c r="AY4" s="334"/>
      <c r="AZ4" s="334"/>
    </row>
    <row r="5" spans="1:52" ht="11.4" customHeight="1" x14ac:dyDescent="0.25">
      <c r="A5" s="338"/>
      <c r="B5" s="338"/>
      <c r="C5" s="338"/>
      <c r="D5" s="338"/>
      <c r="E5" s="338"/>
      <c r="F5" s="338"/>
      <c r="G5" s="338" t="s">
        <v>516</v>
      </c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38"/>
      <c r="S5" s="338"/>
      <c r="T5" s="338"/>
      <c r="U5" s="202"/>
      <c r="V5" s="202"/>
      <c r="W5" s="217"/>
      <c r="X5" s="419" t="s">
        <v>300</v>
      </c>
      <c r="Y5" s="419" t="s">
        <v>301</v>
      </c>
      <c r="Z5" s="419" t="s">
        <v>302</v>
      </c>
      <c r="AA5" s="419" t="s">
        <v>303</v>
      </c>
      <c r="AB5" s="419" t="s">
        <v>304</v>
      </c>
      <c r="AC5" s="419" t="s">
        <v>305</v>
      </c>
      <c r="AD5" s="419" t="s">
        <v>306</v>
      </c>
      <c r="AE5" s="419" t="s">
        <v>307</v>
      </c>
      <c r="AF5" s="419" t="s">
        <v>308</v>
      </c>
      <c r="AG5" s="419" t="s">
        <v>309</v>
      </c>
      <c r="AH5" s="419" t="s">
        <v>310</v>
      </c>
      <c r="AI5" s="419" t="s">
        <v>311</v>
      </c>
      <c r="AJ5" s="206" t="s">
        <v>312</v>
      </c>
      <c r="AK5" s="430" t="s">
        <v>300</v>
      </c>
      <c r="AL5" s="430" t="s">
        <v>301</v>
      </c>
      <c r="AM5" s="430" t="s">
        <v>302</v>
      </c>
      <c r="AN5" s="430" t="s">
        <v>303</v>
      </c>
      <c r="AO5" s="430" t="s">
        <v>304</v>
      </c>
      <c r="AP5" s="430" t="s">
        <v>305</v>
      </c>
      <c r="AQ5" s="430" t="s">
        <v>306</v>
      </c>
      <c r="AR5" s="430" t="s">
        <v>307</v>
      </c>
      <c r="AS5" s="430" t="s">
        <v>308</v>
      </c>
      <c r="AT5" s="430" t="s">
        <v>309</v>
      </c>
      <c r="AU5" s="430" t="s">
        <v>310</v>
      </c>
      <c r="AV5" s="430" t="s">
        <v>311</v>
      </c>
      <c r="AW5" s="420" t="s">
        <v>313</v>
      </c>
      <c r="AX5" s="420"/>
      <c r="AY5" s="420"/>
      <c r="AZ5" s="263" t="s">
        <v>312</v>
      </c>
    </row>
    <row r="6" spans="1:52" ht="11.4" customHeight="1" x14ac:dyDescent="0.25">
      <c r="A6" s="338"/>
      <c r="B6" s="338"/>
      <c r="C6" s="338"/>
      <c r="D6" s="338"/>
      <c r="E6" s="338"/>
      <c r="F6" s="338"/>
      <c r="G6" s="340" t="s">
        <v>167</v>
      </c>
      <c r="H6" s="340"/>
      <c r="I6" s="340"/>
      <c r="J6" s="340" t="s">
        <v>168</v>
      </c>
      <c r="K6" s="340"/>
      <c r="L6" s="340"/>
      <c r="M6" s="340"/>
      <c r="N6" s="340"/>
      <c r="O6" s="340"/>
      <c r="P6" s="340"/>
      <c r="Q6" s="340"/>
      <c r="R6" s="340"/>
      <c r="S6" s="342" t="s">
        <v>295</v>
      </c>
      <c r="T6" s="342"/>
      <c r="U6" s="357">
        <v>3</v>
      </c>
      <c r="V6" s="411" t="s">
        <v>323</v>
      </c>
      <c r="W6" s="364">
        <f t="shared" ref="W6" si="0">MAX(IF(X6="A",U6,"0"),IF(X6="b+",U6,"0"),IF(X6="b",U6,"0"),IF(X6="c+",U6,"0"),IF(X6="c",U6,"0"),IF(X6="d+",U6,"0"),IF(X6="d",U6,"0"),IF(X6="ct",U6,"0"),IF(X6="tr",U6,"0"),IF(Y6="A",U6,"0"),IF(Y6="b+",U6,"0"),IF(Y6="b",U6,"0"),IF(Y6="c+",U6,"0"),IF(Y6="c",U6,"0"),IF(Y6="d+",U6,"0"),IF(Y6="d",U6,"0"),IF(Y6="ct",U6,"0"),IF(Y6="tr",U6,"0"),IF(Z6="A",U6,"0"),IF(Z6="b+",U6,"0"),IF(Z6="b",U6,"0"),IF(Z6="c+",U6,"0"),IF(Z6="c",U6,"0"),IF(Z6="d+",U6,"0"),IF(Z6="d",U6,"0"),IF(AA6="A",U6,"0"),IF(AA6="b+",U6,"0"),IF(AA6="b",U6,"0"),IF(AA6="c+",U6,"0"),IF(AA6="c",U6,"0"),IF(AA6="d+",U6,"0"),IF(AA6="d",U6,"0"),IF(AB6="A",U6,"0"),IF(AB6="b+",U6,"0"),IF(AB6="b",U6,"0"),IF(AB6="c+",U6,"0"),IF(AB6="c",U6,"0"),IF(AB6="d+",U6,"0"),IF(AB6="d",U6,"0"),IF(AC6="A",U6,"0"),IF(AC6="b+",U6,"0"),IF(AC6="b",U6,"0"),IF(AC6="c+",U6,"0"),IF(AC6="c",U6,"0"),IF(AC6="d+",U6,"0"),IF(AC6="d",U6,"0"),IF(AD6="A",U6,"0"),IF(AD6="b+",U6,"0"),IF(AD6="b",U6,"0"),IF(AD6="c+",U6,"0"),IF(AD6="c",U6,"0"),IF(AD6="d+",U6,"0"),IF(AD6="d",U6,"0"),IF(AE6="A",U6,"0"),IF(AE6="b+",U6,"0"),IF(AE6="b",U6,"0"),IF(AE6="c+",U6,"0"),IF(AE6="c",U6,"0"),IF(AE6="d+",U6,"0"),IF(AE6="d",U6,"0"),IF(AF6="A",U6,"0"),IF(AF6="b+",U6,"0"),IF(AF6="b",U6,"0"),IF(AF6="c+",U6,"0"),IF(AF6="c",U6,"0"),IF(AF6="d+",U6,"0"),IF(AF6="d",U6,"0"),IF(AG6="A",U6,"0"),IF(AG6="b+",U6,"0"),IF(AG6="b",U6,"0"),IF(AG6="c+",U6,"0"),IF(AG6="c",U6,"0"),IF(AG6="d+",U6,"0"),IF(AG6="d",U6,"0"),IF(AH6="A",U6,"0"),IF(AH6="b+",U6,"0"),IF(AH6="b",U6,"0"),IF(AH6="c+",U6,"0"),IF(AH6="c",U6,"0"),IF(AH6="d+",U6,"0"),IF(AH6="d",U6,"0"),IF(AI6="A",U6,"0"),IF(AI6="b+",U6,"0"),IF(AI6="b",U6,"0"),IF(AI6="c+",U6,"0"),IF(AI6="c",U6,"0"),IF(AI6="d+",U6,"0"),IF(AI6="d",U6,"0"))</f>
        <v>0</v>
      </c>
      <c r="X6" s="356"/>
      <c r="Y6" s="356"/>
      <c r="Z6" s="356"/>
      <c r="AA6" s="356"/>
      <c r="AB6" s="356"/>
      <c r="AC6" s="356"/>
      <c r="AD6" s="356"/>
      <c r="AE6" s="356"/>
      <c r="AF6" s="356"/>
      <c r="AG6" s="356"/>
      <c r="AH6" s="356"/>
      <c r="AI6" s="356"/>
      <c r="AJ6" s="355"/>
      <c r="AK6" s="431" t="str">
        <f t="shared" ref="AK6:AV6" si="1">IF(X6="f","0",IF(X6="d","1",IF(X6="d+","1.5",IF(X6="c","2",IF(X6="c+","2.5",IF(X6="b","3",IF(X6="b+","3.5",IF(X6="a","4","-"))))))))</f>
        <v>-</v>
      </c>
      <c r="AL6" s="431" t="str">
        <f t="shared" si="1"/>
        <v>-</v>
      </c>
      <c r="AM6" s="431" t="str">
        <f t="shared" si="1"/>
        <v>-</v>
      </c>
      <c r="AN6" s="431" t="str">
        <f t="shared" si="1"/>
        <v>-</v>
      </c>
      <c r="AO6" s="431" t="str">
        <f t="shared" si="1"/>
        <v>-</v>
      </c>
      <c r="AP6" s="431" t="str">
        <f t="shared" si="1"/>
        <v>-</v>
      </c>
      <c r="AQ6" s="431" t="str">
        <f t="shared" si="1"/>
        <v>-</v>
      </c>
      <c r="AR6" s="431" t="str">
        <f t="shared" si="1"/>
        <v>-</v>
      </c>
      <c r="AS6" s="431" t="str">
        <f t="shared" si="1"/>
        <v>-</v>
      </c>
      <c r="AT6" s="431" t="str">
        <f t="shared" si="1"/>
        <v>-</v>
      </c>
      <c r="AU6" s="431" t="str">
        <f t="shared" si="1"/>
        <v>-</v>
      </c>
      <c r="AV6" s="431" t="str">
        <f t="shared" si="1"/>
        <v>-</v>
      </c>
      <c r="AW6" s="359">
        <f>MAX(IF(AK6="4","4","0"),IF(AK6="3.5","3.5","0"),IF(AK6="3","3","0"),IF(AK6="2.5","2.5","0"),IF(AK6="2","2","0"),IF(AK6="1.5","1.5","0"),IF(AK6="1","1","0"),IF(AL6="4","4","0"),IF(AL6="3.5","3.5","0"),IF(AL6="3","3","0"),IF(AL6="2.5","2.5","0"),IF(AL6="2","2","0"),IF(AL6="1.5","1.5","0"),IF(AL6="1","1","0"),IF(AM6="4","4","0"),IF(AM6="3.5","3.5","0"),IF(AM6="3","3","0"),IF(AM6="2.5","2.5","0"),IF(AM6="2","2","0"),IF(AM6="1.5","1.5","0"),IF(AM6="1","1","0"),IF(AN6="4","4","0"),IF(AN6="3.5","3.5","0"),IF(AN6="3","3","0"),IF(AN6="2.5","2.5","0"),IF(AN6="2","2","0"),IF(AN6="1.5","1.5","0"),IF(AN6="1","1","0"),IF(AO6="4","4","0"),IF(AO6="3.5","3.5","0"),IF(AO6="3","3","0"),IF(AO6="2.5","2.5","0"),IF(AO6="2","2","0"),IF(AO6="1.5","1.5","0"),IF(AO6="1","1","0"),IF(AP6="4","4","0"),IF(AP6="3.5","3.5","0"),IF(AP6="3","3","0"),IF(AP6="2.5","2.5","0"),IF(AP6="2","2","0"),IF(AP6="1.5","1.5","0"),IF(AP6="1","1","0"),IF(AQ6="4","4","0"),IF(AQ6="3.5","3.5","0"),IF(AQ6="3","3","0"),IF(AQ6="2.5","2.5","0"),IF(AQ6="2","2","0"),IF(AQ6="1.5","1.5","0"),IF(AQ6="1","1","0"),IF(AR6="4","4","0"),IF(AR6="3.5","3.5","0"),IF(AR6="3","3","0"),IF(AR6="2.5","2.5","0"),IF(AR6="2","2","0"),IF(AR6="1.5","1.5","0"),IF(AR6="1","1","0"),IF(AS6="4","4","0"),IF(AS6="3.5","3.5","0"),IF(AS6="3","3","0"),IF(AS6="2.5","2.5","0"),IF(AS6="2","2","0"),IF(AS6="1.5","1.5","0"),IF(AS6="1","1","0"),IF(AT6="4","4","0"),IF(AT6="3.5","3.5","0"),IF(AT6="3","3","0"),IF(AT6="2.5","2.5","0"),IF(AT6="2","2","0"),IF(AT6="1.5","1.5","0"),IF(AT6="1","1","0"),IF(AU6="4","4","0"),IF(AU6="3.5","3.5","0"),IF(AU6="3","3","0"),IF(AU6="2.5","2.5","0"),IF(AU6="2","2","0"),IF(AU6="1.5","1.5","0"),IF(AU6="1","1","0"),IF(AV6="4","4","0"),IF(AV6="3.5","3.5","0"),IF(AV6="3","3","0"),IF(AV6="2.5","2.5","0"),IF(AV6="2","2","0"),IF(AV6="1.5","1.5","0"),IF(AV6="1","1","0"))</f>
        <v>0</v>
      </c>
      <c r="AX6" s="360">
        <f>W6</f>
        <v>0</v>
      </c>
      <c r="AY6" s="361">
        <f>AW6*W6</f>
        <v>0</v>
      </c>
      <c r="AZ6" s="355"/>
    </row>
    <row r="7" spans="1:52" ht="11.4" customHeight="1" thickBot="1" x14ac:dyDescent="0.3">
      <c r="A7" s="338"/>
      <c r="B7" s="338"/>
      <c r="C7" s="338"/>
      <c r="D7" s="338"/>
      <c r="E7" s="338"/>
      <c r="F7" s="338"/>
      <c r="G7" s="340"/>
      <c r="H7" s="340"/>
      <c r="I7" s="340"/>
      <c r="J7" s="340" t="s">
        <v>171</v>
      </c>
      <c r="K7" s="340"/>
      <c r="L7" s="340"/>
      <c r="M7" s="340"/>
      <c r="N7" s="340"/>
      <c r="O7" s="340"/>
      <c r="P7" s="340"/>
      <c r="Q7" s="340"/>
      <c r="R7" s="340"/>
      <c r="S7" s="338"/>
      <c r="T7" s="338"/>
      <c r="U7" s="436">
        <f>SUM(W6)</f>
        <v>0</v>
      </c>
      <c r="V7" s="437">
        <v>3</v>
      </c>
      <c r="W7" s="438" t="str">
        <f>IF(U7&gt;=V7,"หน่วยกิตครบ","ไม่ครบหน่วยกิต")</f>
        <v>ไม่ครบหน่วยกิต</v>
      </c>
      <c r="X7" s="437"/>
      <c r="Y7" s="437"/>
      <c r="Z7" s="437"/>
      <c r="AA7" s="437"/>
      <c r="AB7" s="437"/>
      <c r="AC7" s="437"/>
      <c r="AD7" s="437"/>
      <c r="AE7" s="437"/>
      <c r="AF7" s="437"/>
      <c r="AG7" s="437"/>
      <c r="AH7" s="437"/>
      <c r="AI7" s="437"/>
      <c r="AJ7" s="436"/>
      <c r="AK7" s="432"/>
      <c r="AL7" s="432"/>
      <c r="AM7" s="432"/>
      <c r="AN7" s="432"/>
      <c r="AO7" s="432"/>
      <c r="AP7" s="432"/>
      <c r="AQ7" s="432"/>
      <c r="AR7" s="432"/>
      <c r="AS7" s="432"/>
      <c r="AT7" s="432"/>
      <c r="AU7" s="432"/>
      <c r="AV7" s="434"/>
      <c r="AW7" s="439"/>
      <c r="AX7" s="439">
        <f>SUM(AX6)</f>
        <v>0</v>
      </c>
      <c r="AY7" s="439">
        <f>SUM(AY6)</f>
        <v>0</v>
      </c>
      <c r="AZ7" s="440" t="e">
        <f>AY7/AX7</f>
        <v>#DIV/0!</v>
      </c>
    </row>
    <row r="8" spans="1:52" ht="11.4" customHeight="1" thickBot="1" x14ac:dyDescent="0.3">
      <c r="A8" s="339"/>
      <c r="B8" s="339"/>
      <c r="C8" s="339"/>
      <c r="D8" s="339"/>
      <c r="E8" s="339" t="s">
        <v>784</v>
      </c>
      <c r="F8" s="339"/>
      <c r="G8" s="339"/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/>
      <c r="U8" s="202"/>
      <c r="V8" s="202"/>
      <c r="W8" s="217"/>
      <c r="X8" s="352" t="s">
        <v>292</v>
      </c>
      <c r="Y8" s="352"/>
      <c r="Z8" s="352"/>
      <c r="AA8" s="352"/>
      <c r="AB8" s="352"/>
      <c r="AC8" s="352"/>
      <c r="AD8" s="352"/>
      <c r="AE8" s="352"/>
      <c r="AF8" s="352"/>
      <c r="AG8" s="352"/>
      <c r="AH8" s="352"/>
      <c r="AI8" s="352"/>
      <c r="AJ8" s="174"/>
      <c r="AK8" s="334" t="s">
        <v>298</v>
      </c>
      <c r="AL8" s="334"/>
      <c r="AM8" s="334"/>
      <c r="AN8" s="334"/>
      <c r="AO8" s="334"/>
      <c r="AP8" s="334"/>
      <c r="AQ8" s="334"/>
      <c r="AR8" s="334"/>
      <c r="AS8" s="334"/>
      <c r="AT8" s="334"/>
      <c r="AU8" s="334"/>
      <c r="AV8" s="334"/>
      <c r="AW8" s="334"/>
      <c r="AX8" s="334"/>
      <c r="AY8" s="334"/>
      <c r="AZ8" s="334"/>
    </row>
    <row r="9" spans="1:52" ht="11.4" customHeight="1" x14ac:dyDescent="0.25">
      <c r="A9" s="338"/>
      <c r="B9" s="338"/>
      <c r="C9" s="338"/>
      <c r="D9" s="338"/>
      <c r="E9" s="338"/>
      <c r="F9" s="338"/>
      <c r="G9" s="338" t="s">
        <v>517</v>
      </c>
      <c r="H9" s="338"/>
      <c r="I9" s="338"/>
      <c r="J9" s="338"/>
      <c r="K9" s="338"/>
      <c r="L9" s="338"/>
      <c r="M9" s="338"/>
      <c r="N9" s="338"/>
      <c r="O9" s="338"/>
      <c r="P9" s="338"/>
      <c r="Q9" s="338"/>
      <c r="R9" s="338"/>
      <c r="S9" s="338"/>
      <c r="T9" s="338"/>
      <c r="U9" s="202"/>
      <c r="V9" s="202"/>
      <c r="W9" s="217"/>
      <c r="X9" s="419" t="s">
        <v>300</v>
      </c>
      <c r="Y9" s="419" t="s">
        <v>301</v>
      </c>
      <c r="Z9" s="419" t="s">
        <v>302</v>
      </c>
      <c r="AA9" s="419" t="s">
        <v>303</v>
      </c>
      <c r="AB9" s="419" t="s">
        <v>304</v>
      </c>
      <c r="AC9" s="419" t="s">
        <v>305</v>
      </c>
      <c r="AD9" s="419" t="s">
        <v>306</v>
      </c>
      <c r="AE9" s="419" t="s">
        <v>307</v>
      </c>
      <c r="AF9" s="419" t="s">
        <v>308</v>
      </c>
      <c r="AG9" s="419" t="s">
        <v>309</v>
      </c>
      <c r="AH9" s="419" t="s">
        <v>310</v>
      </c>
      <c r="AI9" s="419" t="s">
        <v>311</v>
      </c>
      <c r="AJ9" s="206" t="s">
        <v>312</v>
      </c>
      <c r="AK9" s="430" t="s">
        <v>300</v>
      </c>
      <c r="AL9" s="430" t="s">
        <v>301</v>
      </c>
      <c r="AM9" s="430" t="s">
        <v>302</v>
      </c>
      <c r="AN9" s="430" t="s">
        <v>303</v>
      </c>
      <c r="AO9" s="430" t="s">
        <v>304</v>
      </c>
      <c r="AP9" s="430" t="s">
        <v>305</v>
      </c>
      <c r="AQ9" s="430" t="s">
        <v>306</v>
      </c>
      <c r="AR9" s="430" t="s">
        <v>307</v>
      </c>
      <c r="AS9" s="430" t="s">
        <v>308</v>
      </c>
      <c r="AT9" s="430" t="s">
        <v>309</v>
      </c>
      <c r="AU9" s="430" t="s">
        <v>310</v>
      </c>
      <c r="AV9" s="430" t="s">
        <v>311</v>
      </c>
      <c r="AW9" s="420" t="s">
        <v>313</v>
      </c>
      <c r="AX9" s="420"/>
      <c r="AY9" s="420"/>
      <c r="AZ9" s="263" t="s">
        <v>312</v>
      </c>
    </row>
    <row r="10" spans="1:52" ht="11.4" customHeight="1" x14ac:dyDescent="0.25">
      <c r="A10" s="338"/>
      <c r="B10" s="338"/>
      <c r="C10" s="338"/>
      <c r="D10" s="338"/>
      <c r="E10" s="338"/>
      <c r="F10" s="338"/>
      <c r="G10" s="340" t="s">
        <v>518</v>
      </c>
      <c r="H10" s="340"/>
      <c r="I10" s="340"/>
      <c r="J10" s="340" t="s">
        <v>519</v>
      </c>
      <c r="K10" s="340"/>
      <c r="L10" s="340"/>
      <c r="M10" s="340"/>
      <c r="N10" s="340"/>
      <c r="O10" s="340"/>
      <c r="P10" s="340"/>
      <c r="Q10" s="340"/>
      <c r="R10" s="340"/>
      <c r="S10" s="342" t="s">
        <v>295</v>
      </c>
      <c r="T10" s="342"/>
      <c r="U10" s="357">
        <v>3</v>
      </c>
      <c r="V10" s="358" t="s">
        <v>323</v>
      </c>
      <c r="W10" s="364">
        <f t="shared" ref="W10:W12" si="2">MAX(IF(X10="A",U10,"0"),IF(X10="b+",U10,"0"),IF(X10="b",U10,"0"),IF(X10="c+",U10,"0"),IF(X10="c",U10,"0"),IF(X10="d+",U10,"0"),IF(X10="d",U10,"0"),IF(X10="ct",U10,"0"),IF(X10="tr",U10,"0"),IF(Y10="A",U10,"0"),IF(Y10="b+",U10,"0"),IF(Y10="b",U10,"0"),IF(Y10="c+",U10,"0"),IF(Y10="c",U10,"0"),IF(Y10="d+",U10,"0"),IF(Y10="d",U10,"0"),IF(Y10="ct",U10,"0"),IF(Y10="tr",U10,"0"),IF(Z10="A",U10,"0"),IF(Z10="b+",U10,"0"),IF(Z10="b",U10,"0"),IF(Z10="c+",U10,"0"),IF(Z10="c",U10,"0"),IF(Z10="d+",U10,"0"),IF(Z10="d",U10,"0"),IF(AA10="A",U10,"0"),IF(AA10="b+",U10,"0"),IF(AA10="b",U10,"0"),IF(AA10="c+",U10,"0"),IF(AA10="c",U10,"0"),IF(AA10="d+",U10,"0"),IF(AA10="d",U10,"0"),IF(AB10="A",U10,"0"),IF(AB10="b+",U10,"0"),IF(AB10="b",U10,"0"),IF(AB10="c+",U10,"0"),IF(AB10="c",U10,"0"),IF(AB10="d+",U10,"0"),IF(AB10="d",U10,"0"),IF(AC10="A",U10,"0"),IF(AC10="b+",U10,"0"),IF(AC10="b",U10,"0"),IF(AC10="c+",U10,"0"),IF(AC10="c",U10,"0"),IF(AC10="d+",U10,"0"),IF(AC10="d",U10,"0"),IF(AD10="A",U10,"0"),IF(AD10="b+",U10,"0"),IF(AD10="b",U10,"0"),IF(AD10="c+",U10,"0"),IF(AD10="c",U10,"0"),IF(AD10="d+",U10,"0"),IF(AD10="d",U10,"0"),IF(AE10="A",U10,"0"),IF(AE10="b+",U10,"0"),IF(AE10="b",U10,"0"),IF(AE10="c+",U10,"0"),IF(AE10="c",U10,"0"),IF(AE10="d+",U10,"0"),IF(AE10="d",U10,"0"),IF(AF10="A",U10,"0"),IF(AF10="b+",U10,"0"),IF(AF10="b",U10,"0"),IF(AF10="c+",U10,"0"),IF(AF10="c",U10,"0"),IF(AF10="d+",U10,"0"),IF(AF10="d",U10,"0"),IF(AG10="A",U10,"0"),IF(AG10="b+",U10,"0"),IF(AG10="b",U10,"0"),IF(AG10="c+",U10,"0"),IF(AG10="c",U10,"0"),IF(AG10="d+",U10,"0"),IF(AG10="d",U10,"0"),IF(AH10="A",U10,"0"),IF(AH10="b+",U10,"0"),IF(AH10="b",U10,"0"),IF(AH10="c+",U10,"0"),IF(AH10="c",U10,"0"),IF(AH10="d+",U10,"0"),IF(AH10="d",U10,"0"),IF(AI10="A",U10,"0"),IF(AI10="b+",U10,"0"),IF(AI10="b",U10,"0"),IF(AI10="c+",U10,"0"),IF(AI10="c",U10,"0"),IF(AI10="d+",U10,"0"),IF(AI10="d",U10,"0"))</f>
        <v>0</v>
      </c>
      <c r="X10" s="356"/>
      <c r="Y10" s="356"/>
      <c r="Z10" s="356"/>
      <c r="AA10" s="356"/>
      <c r="AB10" s="356"/>
      <c r="AC10" s="356"/>
      <c r="AD10" s="356"/>
      <c r="AE10" s="356"/>
      <c r="AF10" s="356"/>
      <c r="AG10" s="356"/>
      <c r="AH10" s="356"/>
      <c r="AI10" s="356"/>
      <c r="AJ10" s="355"/>
      <c r="AK10" s="431" t="str">
        <f t="shared" ref="AK10:AV12" si="3">IF(X10="f","0",IF(X10="d","1",IF(X10="d+","1.5",IF(X10="c","2",IF(X10="c+","2.5",IF(X10="b","3",IF(X10="b+","3.5",IF(X10="a","4","-"))))))))</f>
        <v>-</v>
      </c>
      <c r="AL10" s="431" t="str">
        <f t="shared" si="3"/>
        <v>-</v>
      </c>
      <c r="AM10" s="431" t="str">
        <f t="shared" si="3"/>
        <v>-</v>
      </c>
      <c r="AN10" s="431" t="str">
        <f t="shared" si="3"/>
        <v>-</v>
      </c>
      <c r="AO10" s="431" t="str">
        <f t="shared" si="3"/>
        <v>-</v>
      </c>
      <c r="AP10" s="431" t="str">
        <f t="shared" si="3"/>
        <v>-</v>
      </c>
      <c r="AQ10" s="431" t="str">
        <f t="shared" si="3"/>
        <v>-</v>
      </c>
      <c r="AR10" s="431" t="str">
        <f t="shared" si="3"/>
        <v>-</v>
      </c>
      <c r="AS10" s="431" t="str">
        <f t="shared" si="3"/>
        <v>-</v>
      </c>
      <c r="AT10" s="431" t="str">
        <f t="shared" si="3"/>
        <v>-</v>
      </c>
      <c r="AU10" s="431" t="str">
        <f t="shared" si="3"/>
        <v>-</v>
      </c>
      <c r="AV10" s="431" t="str">
        <f t="shared" si="3"/>
        <v>-</v>
      </c>
      <c r="AW10" s="359">
        <f>MAX(IF(AK10="4","4","0"),IF(AK10="3.5","3.5","0"),IF(AK10="3","3","0"),IF(AK10="2.5","2.5","0"),IF(AK10="2","2","0"),IF(AK10="1.5","1.5","0"),IF(AK10="1","1","0"),IF(AL10="4","4","0"),IF(AL10="3.5","3.5","0"),IF(AL10="3","3","0"),IF(AL10="2.5","2.5","0"),IF(AL10="2","2","0"),IF(AL10="1.5","1.5","0"),IF(AL10="1","1","0"),IF(AM10="4","4","0"),IF(AM10="3.5","3.5","0"),IF(AM10="3","3","0"),IF(AM10="2.5","2.5","0"),IF(AM10="2","2","0"),IF(AM10="1.5","1.5","0"),IF(AM10="1","1","0"),IF(AN10="4","4","0"),IF(AN10="3.5","3.5","0"),IF(AN10="3","3","0"),IF(AN10="2.5","2.5","0"),IF(AN10="2","2","0"),IF(AN10="1.5","1.5","0"),IF(AN10="1","1","0"),IF(AO10="4","4","0"),IF(AO10="3.5","3.5","0"),IF(AO10="3","3","0"),IF(AO10="2.5","2.5","0"),IF(AO10="2","2","0"),IF(AO10="1.5","1.5","0"),IF(AO10="1","1","0"),IF(AP10="4","4","0"),IF(AP10="3.5","3.5","0"),IF(AP10="3","3","0"),IF(AP10="2.5","2.5","0"),IF(AP10="2","2","0"),IF(AP10="1.5","1.5","0"),IF(AP10="1","1","0"),IF(AQ10="4","4","0"),IF(AQ10="3.5","3.5","0"),IF(AQ10="3","3","0"),IF(AQ10="2.5","2.5","0"),IF(AQ10="2","2","0"),IF(AQ10="1.5","1.5","0"),IF(AQ10="1","1","0"),IF(AR10="4","4","0"),IF(AR10="3.5","3.5","0"),IF(AR10="3","3","0"),IF(AR10="2.5","2.5","0"),IF(AR10="2","2","0"),IF(AR10="1.5","1.5","0"),IF(AR10="1","1","0"),IF(AS10="4","4","0"),IF(AS10="3.5","3.5","0"),IF(AS10="3","3","0"),IF(AS10="2.5","2.5","0"),IF(AS10="2","2","0"),IF(AS10="1.5","1.5","0"),IF(AS10="1","1","0"),IF(AT10="4","4","0"),IF(AT10="3.5","3.5","0"),IF(AT10="3","3","0"),IF(AT10="2.5","2.5","0"),IF(AT10="2","2","0"),IF(AT10="1.5","1.5","0"),IF(AT10="1","1","0"),IF(AU10="4","4","0"),IF(AU10="3.5","3.5","0"),IF(AU10="3","3","0"),IF(AU10="2.5","2.5","0"),IF(AU10="2","2","0"),IF(AU10="1.5","1.5","0"),IF(AU10="1","1","0"),IF(AV10="4","4","0"),IF(AV10="3.5","3.5","0"),IF(AV10="3","3","0"),IF(AV10="2.5","2.5","0"),IF(AV10="2","2","0"),IF(AV10="1.5","1.5","0"),IF(AV10="1","1","0"))</f>
        <v>0</v>
      </c>
      <c r="AX10" s="360">
        <f>W10</f>
        <v>0</v>
      </c>
      <c r="AY10" s="361">
        <f t="shared" ref="AY10:AY12" si="4">AW10*W10</f>
        <v>0</v>
      </c>
      <c r="AZ10" s="355"/>
    </row>
    <row r="11" spans="1:52" ht="11.4" customHeight="1" x14ac:dyDescent="0.25">
      <c r="A11" s="338"/>
      <c r="B11" s="338"/>
      <c r="C11" s="338"/>
      <c r="D11" s="338"/>
      <c r="E11" s="338"/>
      <c r="F11" s="338"/>
      <c r="G11" s="340"/>
      <c r="H11" s="340"/>
      <c r="I11" s="340"/>
      <c r="J11" s="340" t="s">
        <v>520</v>
      </c>
      <c r="K11" s="340"/>
      <c r="L11" s="340"/>
      <c r="M11" s="340"/>
      <c r="N11" s="340"/>
      <c r="O11" s="340"/>
      <c r="P11" s="340"/>
      <c r="Q11" s="340"/>
      <c r="R11" s="340"/>
      <c r="S11" s="342"/>
      <c r="T11" s="342"/>
      <c r="U11" s="189"/>
      <c r="V11" s="353"/>
      <c r="W11" s="425"/>
      <c r="X11" s="353"/>
      <c r="Y11" s="353"/>
      <c r="Z11" s="353"/>
      <c r="AA11" s="353"/>
      <c r="AB11" s="353"/>
      <c r="AC11" s="353"/>
      <c r="AD11" s="353"/>
      <c r="AE11" s="353"/>
      <c r="AF11" s="353"/>
      <c r="AG11" s="353"/>
      <c r="AH11" s="353"/>
      <c r="AI11" s="353"/>
      <c r="AJ11" s="354"/>
      <c r="AK11" s="433"/>
      <c r="AL11" s="433"/>
      <c r="AM11" s="433"/>
      <c r="AN11" s="433"/>
      <c r="AO11" s="433"/>
      <c r="AP11" s="433"/>
      <c r="AQ11" s="433"/>
      <c r="AR11" s="433"/>
      <c r="AS11" s="433"/>
      <c r="AT11" s="433"/>
      <c r="AU11" s="433"/>
      <c r="AV11" s="433"/>
      <c r="AW11" s="354"/>
      <c r="AX11" s="354"/>
      <c r="AY11" s="354"/>
      <c r="AZ11" s="354"/>
    </row>
    <row r="12" spans="1:52" ht="11.4" customHeight="1" x14ac:dyDescent="0.25">
      <c r="A12" s="338"/>
      <c r="B12" s="338"/>
      <c r="C12" s="338"/>
      <c r="D12" s="338"/>
      <c r="E12" s="338"/>
      <c r="F12" s="338"/>
      <c r="G12" s="340" t="s">
        <v>172</v>
      </c>
      <c r="H12" s="340"/>
      <c r="I12" s="340"/>
      <c r="J12" s="340" t="s">
        <v>173</v>
      </c>
      <c r="K12" s="340"/>
      <c r="L12" s="340"/>
      <c r="M12" s="340"/>
      <c r="N12" s="340"/>
      <c r="O12" s="340"/>
      <c r="P12" s="340"/>
      <c r="Q12" s="340"/>
      <c r="R12" s="340"/>
      <c r="S12" s="342" t="s">
        <v>295</v>
      </c>
      <c r="T12" s="342"/>
      <c r="U12" s="357">
        <v>3</v>
      </c>
      <c r="V12" s="358" t="s">
        <v>323</v>
      </c>
      <c r="W12" s="364">
        <f t="shared" si="2"/>
        <v>0</v>
      </c>
      <c r="X12" s="356"/>
      <c r="Y12" s="356"/>
      <c r="Z12" s="356"/>
      <c r="AA12" s="356"/>
      <c r="AB12" s="356"/>
      <c r="AC12" s="356"/>
      <c r="AD12" s="356"/>
      <c r="AE12" s="356"/>
      <c r="AF12" s="356"/>
      <c r="AG12" s="356"/>
      <c r="AH12" s="356"/>
      <c r="AI12" s="356"/>
      <c r="AJ12" s="355"/>
      <c r="AK12" s="431" t="str">
        <f t="shared" si="3"/>
        <v>-</v>
      </c>
      <c r="AL12" s="431" t="str">
        <f t="shared" si="3"/>
        <v>-</v>
      </c>
      <c r="AM12" s="431" t="str">
        <f t="shared" si="3"/>
        <v>-</v>
      </c>
      <c r="AN12" s="431" t="str">
        <f t="shared" si="3"/>
        <v>-</v>
      </c>
      <c r="AO12" s="431" t="str">
        <f t="shared" si="3"/>
        <v>-</v>
      </c>
      <c r="AP12" s="431" t="str">
        <f t="shared" si="3"/>
        <v>-</v>
      </c>
      <c r="AQ12" s="431" t="str">
        <f t="shared" si="3"/>
        <v>-</v>
      </c>
      <c r="AR12" s="431" t="str">
        <f t="shared" si="3"/>
        <v>-</v>
      </c>
      <c r="AS12" s="431" t="str">
        <f t="shared" si="3"/>
        <v>-</v>
      </c>
      <c r="AT12" s="431" t="str">
        <f t="shared" si="3"/>
        <v>-</v>
      </c>
      <c r="AU12" s="431" t="str">
        <f t="shared" si="3"/>
        <v>-</v>
      </c>
      <c r="AV12" s="431" t="str">
        <f t="shared" si="3"/>
        <v>-</v>
      </c>
      <c r="AW12" s="359">
        <f>MAX(IF(AK12="4","4","0"),IF(AK12="3.5","3.5","0"),IF(AK12="3","3","0"),IF(AK12="2.5","2.5","0"),IF(AK12="2","2","0"),IF(AK12="1.5","1.5","0"),IF(AK12="1","1","0"),IF(AL12="4","4","0"),IF(AL12="3.5","3.5","0"),IF(AL12="3","3","0"),IF(AL12="2.5","2.5","0"),IF(AL12="2","2","0"),IF(AL12="1.5","1.5","0"),IF(AL12="1","1","0"),IF(AM12="4","4","0"),IF(AM12="3.5","3.5","0"),IF(AM12="3","3","0"),IF(AM12="2.5","2.5","0"),IF(AM12="2","2","0"),IF(AM12="1.5","1.5","0"),IF(AM12="1","1","0"),IF(AN12="4","4","0"),IF(AN12="3.5","3.5","0"),IF(AN12="3","3","0"),IF(AN12="2.5","2.5","0"),IF(AN12="2","2","0"),IF(AN12="1.5","1.5","0"),IF(AN12="1","1","0"),IF(AO12="4","4","0"),IF(AO12="3.5","3.5","0"),IF(AO12="3","3","0"),IF(AO12="2.5","2.5","0"),IF(AO12="2","2","0"),IF(AO12="1.5","1.5","0"),IF(AO12="1","1","0"),IF(AP12="4","4","0"),IF(AP12="3.5","3.5","0"),IF(AP12="3","3","0"),IF(AP12="2.5","2.5","0"),IF(AP12="2","2","0"),IF(AP12="1.5","1.5","0"),IF(AP12="1","1","0"),IF(AQ12="4","4","0"),IF(AQ12="3.5","3.5","0"),IF(AQ12="3","3","0"),IF(AQ12="2.5","2.5","0"),IF(AQ12="2","2","0"),IF(AQ12="1.5","1.5","0"),IF(AQ12="1","1","0"),IF(AR12="4","4","0"),IF(AR12="3.5","3.5","0"),IF(AR12="3","3","0"),IF(AR12="2.5","2.5","0"),IF(AR12="2","2","0"),IF(AR12="1.5","1.5","0"),IF(AR12="1","1","0"),IF(AS12="4","4","0"),IF(AS12="3.5","3.5","0"),IF(AS12="3","3","0"),IF(AS12="2.5","2.5","0"),IF(AS12="2","2","0"),IF(AS12="1.5","1.5","0"),IF(AS12="1","1","0"),IF(AT12="4","4","0"),IF(AT12="3.5","3.5","0"),IF(AT12="3","3","0"),IF(AT12="2.5","2.5","0"),IF(AT12="2","2","0"),IF(AT12="1.5","1.5","0"),IF(AT12="1","1","0"),IF(AU12="4","4","0"),IF(AU12="3.5","3.5","0"),IF(AU12="3","3","0"),IF(AU12="2.5","2.5","0"),IF(AU12="2","2","0"),IF(AU12="1.5","1.5","0"),IF(AU12="1","1","0"),IF(AV12="4","4","0"),IF(AV12="3.5","3.5","0"),IF(AV12="3","3","0"),IF(AV12="2.5","2.5","0"),IF(AV12="2","2","0"),IF(AV12="1.5","1.5","0"),IF(AV12="1","1","0"))</f>
        <v>0</v>
      </c>
      <c r="AX12" s="360">
        <f>W12</f>
        <v>0</v>
      </c>
      <c r="AY12" s="361">
        <f t="shared" si="4"/>
        <v>0</v>
      </c>
      <c r="AZ12" s="355"/>
    </row>
    <row r="13" spans="1:52" ht="11.4" customHeight="1" x14ac:dyDescent="0.25">
      <c r="A13" s="338"/>
      <c r="B13" s="338"/>
      <c r="C13" s="338"/>
      <c r="D13" s="338"/>
      <c r="E13" s="338"/>
      <c r="F13" s="338"/>
      <c r="G13" s="340"/>
      <c r="H13" s="340"/>
      <c r="I13" s="340"/>
      <c r="J13" s="340" t="s">
        <v>175</v>
      </c>
      <c r="K13" s="340"/>
      <c r="L13" s="340"/>
      <c r="M13" s="340"/>
      <c r="N13" s="340"/>
      <c r="O13" s="340"/>
      <c r="P13" s="340"/>
      <c r="Q13" s="340"/>
      <c r="R13" s="340"/>
      <c r="S13" s="342"/>
      <c r="T13" s="342"/>
      <c r="U13" s="189"/>
      <c r="V13" s="353"/>
      <c r="W13" s="425"/>
      <c r="X13" s="353"/>
      <c r="Y13" s="353"/>
      <c r="Z13" s="353"/>
      <c r="AA13" s="353"/>
      <c r="AB13" s="353"/>
      <c r="AC13" s="353"/>
      <c r="AD13" s="353"/>
      <c r="AE13" s="353"/>
      <c r="AF13" s="353"/>
      <c r="AG13" s="353"/>
      <c r="AH13" s="353"/>
      <c r="AI13" s="353"/>
      <c r="AJ13" s="354"/>
      <c r="AK13" s="433"/>
      <c r="AL13" s="433"/>
      <c r="AM13" s="433"/>
      <c r="AN13" s="433"/>
      <c r="AO13" s="433"/>
      <c r="AP13" s="433"/>
      <c r="AQ13" s="433"/>
      <c r="AR13" s="433"/>
      <c r="AS13" s="433"/>
      <c r="AT13" s="433"/>
      <c r="AU13" s="433"/>
      <c r="AV13" s="433"/>
      <c r="AW13" s="354"/>
      <c r="AX13" s="354"/>
      <c r="AY13" s="354"/>
      <c r="AZ13" s="354"/>
    </row>
    <row r="14" spans="1:52" ht="11.4" customHeight="1" x14ac:dyDescent="0.25">
      <c r="A14" s="338"/>
      <c r="B14" s="338"/>
      <c r="C14" s="338"/>
      <c r="D14" s="338"/>
      <c r="E14" s="338"/>
      <c r="F14" s="338"/>
      <c r="G14" s="340" t="s">
        <v>521</v>
      </c>
      <c r="H14" s="340"/>
      <c r="I14" s="340"/>
      <c r="J14" s="340" t="s">
        <v>522</v>
      </c>
      <c r="K14" s="340"/>
      <c r="L14" s="340"/>
      <c r="M14" s="340"/>
      <c r="N14" s="340"/>
      <c r="O14" s="340"/>
      <c r="P14" s="340"/>
      <c r="Q14" s="340"/>
      <c r="R14" s="340"/>
      <c r="S14" s="342" t="s">
        <v>295</v>
      </c>
      <c r="T14" s="342"/>
      <c r="U14" s="357">
        <v>3</v>
      </c>
      <c r="V14" s="358" t="s">
        <v>323</v>
      </c>
      <c r="W14" s="364">
        <f t="shared" ref="W14:W20" si="5">MAX(IF(X14="A",U14,"0"),IF(X14="b+",U14,"0"),IF(X14="b",U14,"0"),IF(X14="c+",U14,"0"),IF(X14="c",U14,"0"),IF(X14="d+",U14,"0"),IF(X14="d",U14,"0"),IF(X14="ct",U14,"0"),IF(X14="tr",U14,"0"),IF(Y14="A",U14,"0"),IF(Y14="b+",U14,"0"),IF(Y14="b",U14,"0"),IF(Y14="c+",U14,"0"),IF(Y14="c",U14,"0"),IF(Y14="d+",U14,"0"),IF(Y14="d",U14,"0"),IF(Y14="ct",U14,"0"),IF(Y14="tr",U14,"0"),IF(Z14="A",U14,"0"),IF(Z14="b+",U14,"0"),IF(Z14="b",U14,"0"),IF(Z14="c+",U14,"0"),IF(Z14="c",U14,"0"),IF(Z14="d+",U14,"0"),IF(Z14="d",U14,"0"),IF(AA14="A",U14,"0"),IF(AA14="b+",U14,"0"),IF(AA14="b",U14,"0"),IF(AA14="c+",U14,"0"),IF(AA14="c",U14,"0"),IF(AA14="d+",U14,"0"),IF(AA14="d",U14,"0"),IF(AB14="A",U14,"0"),IF(AB14="b+",U14,"0"),IF(AB14="b",U14,"0"),IF(AB14="c+",U14,"0"),IF(AB14="c",U14,"0"),IF(AB14="d+",U14,"0"),IF(AB14="d",U14,"0"),IF(AC14="A",U14,"0"),IF(AC14="b+",U14,"0"),IF(AC14="b",U14,"0"),IF(AC14="c+",U14,"0"),IF(AC14="c",U14,"0"),IF(AC14="d+",U14,"0"),IF(AC14="d",U14,"0"),IF(AD14="A",U14,"0"),IF(AD14="b+",U14,"0"),IF(AD14="b",U14,"0"),IF(AD14="c+",U14,"0"),IF(AD14="c",U14,"0"),IF(AD14="d+",U14,"0"),IF(AD14="d",U14,"0"),IF(AE14="A",U14,"0"),IF(AE14="b+",U14,"0"),IF(AE14="b",U14,"0"),IF(AE14="c+",U14,"0"),IF(AE14="c",U14,"0"),IF(AE14="d+",U14,"0"),IF(AE14="d",U14,"0"),IF(AF14="A",U14,"0"),IF(AF14="b+",U14,"0"),IF(AF14="b",U14,"0"),IF(AF14="c+",U14,"0"),IF(AF14="c",U14,"0"),IF(AF14="d+",U14,"0"),IF(AF14="d",U14,"0"),IF(AG14="A",U14,"0"),IF(AG14="b+",U14,"0"),IF(AG14="b",U14,"0"),IF(AG14="c+",U14,"0"),IF(AG14="c",U14,"0"),IF(AG14="d+",U14,"0"),IF(AG14="d",U14,"0"),IF(AH14="A",U14,"0"),IF(AH14="b+",U14,"0"),IF(AH14="b",U14,"0"),IF(AH14="c+",U14,"0"),IF(AH14="c",U14,"0"),IF(AH14="d+",U14,"0"),IF(AH14="d",U14,"0"),IF(AI14="A",U14,"0"),IF(AI14="b+",U14,"0"),IF(AI14="b",U14,"0"),IF(AI14="c+",U14,"0"),IF(AI14="c",U14,"0"),IF(AI14="d+",U14,"0"),IF(AI14="d",U14,"0"))</f>
        <v>0</v>
      </c>
      <c r="X14" s="356"/>
      <c r="Y14" s="356"/>
      <c r="Z14" s="356"/>
      <c r="AA14" s="356"/>
      <c r="AB14" s="356"/>
      <c r="AC14" s="356"/>
      <c r="AD14" s="356"/>
      <c r="AE14" s="356"/>
      <c r="AF14" s="356"/>
      <c r="AG14" s="356"/>
      <c r="AH14" s="356"/>
      <c r="AI14" s="356"/>
      <c r="AJ14" s="355"/>
      <c r="AK14" s="431" t="str">
        <f t="shared" ref="AK14:AV20" si="6">IF(X14="f","0",IF(X14="d","1",IF(X14="d+","1.5",IF(X14="c","2",IF(X14="c+","2.5",IF(X14="b","3",IF(X14="b+","3.5",IF(X14="a","4","-"))))))))</f>
        <v>-</v>
      </c>
      <c r="AL14" s="431" t="str">
        <f t="shared" si="6"/>
        <v>-</v>
      </c>
      <c r="AM14" s="431" t="str">
        <f t="shared" si="6"/>
        <v>-</v>
      </c>
      <c r="AN14" s="431" t="str">
        <f t="shared" si="6"/>
        <v>-</v>
      </c>
      <c r="AO14" s="431" t="str">
        <f t="shared" si="6"/>
        <v>-</v>
      </c>
      <c r="AP14" s="431" t="str">
        <f t="shared" si="6"/>
        <v>-</v>
      </c>
      <c r="AQ14" s="431" t="str">
        <f t="shared" si="6"/>
        <v>-</v>
      </c>
      <c r="AR14" s="431" t="str">
        <f t="shared" si="6"/>
        <v>-</v>
      </c>
      <c r="AS14" s="431" t="str">
        <f t="shared" si="6"/>
        <v>-</v>
      </c>
      <c r="AT14" s="431" t="str">
        <f t="shared" si="6"/>
        <v>-</v>
      </c>
      <c r="AU14" s="431" t="str">
        <f t="shared" si="6"/>
        <v>-</v>
      </c>
      <c r="AV14" s="431" t="str">
        <f t="shared" si="6"/>
        <v>-</v>
      </c>
      <c r="AW14" s="359">
        <f>MAX(IF(AK14="4","4","0"),IF(AK14="3.5","3.5","0"),IF(AK14="3","3","0"),IF(AK14="2.5","2.5","0"),IF(AK14="2","2","0"),IF(AK14="1.5","1.5","0"),IF(AK14="1","1","0"),IF(AL14="4","4","0"),IF(AL14="3.5","3.5","0"),IF(AL14="3","3","0"),IF(AL14="2.5","2.5","0"),IF(AL14="2","2","0"),IF(AL14="1.5","1.5","0"),IF(AL14="1","1","0"),IF(AM14="4","4","0"),IF(AM14="3.5","3.5","0"),IF(AM14="3","3","0"),IF(AM14="2.5","2.5","0"),IF(AM14="2","2","0"),IF(AM14="1.5","1.5","0"),IF(AM14="1","1","0"),IF(AN14="4","4","0"),IF(AN14="3.5","3.5","0"),IF(AN14="3","3","0"),IF(AN14="2.5","2.5","0"),IF(AN14="2","2","0"),IF(AN14="1.5","1.5","0"),IF(AN14="1","1","0"),IF(AO14="4","4","0"),IF(AO14="3.5","3.5","0"),IF(AO14="3","3","0"),IF(AO14="2.5","2.5","0"),IF(AO14="2","2","0"),IF(AO14="1.5","1.5","0"),IF(AO14="1","1","0"),IF(AP14="4","4","0"),IF(AP14="3.5","3.5","0"),IF(AP14="3","3","0"),IF(AP14="2.5","2.5","0"),IF(AP14="2","2","0"),IF(AP14="1.5","1.5","0"),IF(AP14="1","1","0"),IF(AQ14="4","4","0"),IF(AQ14="3.5","3.5","0"),IF(AQ14="3","3","0"),IF(AQ14="2.5","2.5","0"),IF(AQ14="2","2","0"),IF(AQ14="1.5","1.5","0"),IF(AQ14="1","1","0"),IF(AR14="4","4","0"),IF(AR14="3.5","3.5","0"),IF(AR14="3","3","0"),IF(AR14="2.5","2.5","0"),IF(AR14="2","2","0"),IF(AR14="1.5","1.5","0"),IF(AR14="1","1","0"),IF(AS14="4","4","0"),IF(AS14="3.5","3.5","0"),IF(AS14="3","3","0"),IF(AS14="2.5","2.5","0"),IF(AS14="2","2","0"),IF(AS14="1.5","1.5","0"),IF(AS14="1","1","0"),IF(AT14="4","4","0"),IF(AT14="3.5","3.5","0"),IF(AT14="3","3","0"),IF(AT14="2.5","2.5","0"),IF(AT14="2","2","0"),IF(AT14="1.5","1.5","0"),IF(AT14="1","1","0"),IF(AU14="4","4","0"),IF(AU14="3.5","3.5","0"),IF(AU14="3","3","0"),IF(AU14="2.5","2.5","0"),IF(AU14="2","2","0"),IF(AU14="1.5","1.5","0"),IF(AU14="1","1","0"),IF(AV14="4","4","0"),IF(AV14="3.5","3.5","0"),IF(AV14="3","3","0"),IF(AV14="2.5","2.5","0"),IF(AV14="2","2","0"),IF(AV14="1.5","1.5","0"),IF(AV14="1","1","0"))</f>
        <v>0</v>
      </c>
      <c r="AX14" s="360">
        <f>W14</f>
        <v>0</v>
      </c>
      <c r="AY14" s="361">
        <f t="shared" ref="AY14:AY20" si="7">AW14*W14</f>
        <v>0</v>
      </c>
      <c r="AZ14" s="355"/>
    </row>
    <row r="15" spans="1:52" ht="11.4" customHeight="1" x14ac:dyDescent="0.25">
      <c r="A15" s="338"/>
      <c r="B15" s="338"/>
      <c r="C15" s="338"/>
      <c r="D15" s="338"/>
      <c r="E15" s="338"/>
      <c r="F15" s="338"/>
      <c r="G15" s="340"/>
      <c r="H15" s="340"/>
      <c r="I15" s="340"/>
      <c r="J15" s="340" t="s">
        <v>523</v>
      </c>
      <c r="K15" s="340"/>
      <c r="L15" s="340"/>
      <c r="M15" s="340"/>
      <c r="N15" s="340"/>
      <c r="O15" s="340"/>
      <c r="P15" s="340"/>
      <c r="Q15" s="340"/>
      <c r="R15" s="340"/>
      <c r="S15" s="342"/>
      <c r="T15" s="342"/>
      <c r="U15" s="189"/>
      <c r="V15" s="353"/>
      <c r="W15" s="425"/>
      <c r="X15" s="353"/>
      <c r="Y15" s="353"/>
      <c r="Z15" s="353"/>
      <c r="AA15" s="353"/>
      <c r="AB15" s="353"/>
      <c r="AC15" s="353"/>
      <c r="AD15" s="353"/>
      <c r="AE15" s="353"/>
      <c r="AF15" s="353"/>
      <c r="AG15" s="353"/>
      <c r="AH15" s="353"/>
      <c r="AI15" s="353"/>
      <c r="AJ15" s="354"/>
      <c r="AK15" s="433"/>
      <c r="AL15" s="433"/>
      <c r="AM15" s="433"/>
      <c r="AN15" s="433"/>
      <c r="AO15" s="433"/>
      <c r="AP15" s="433"/>
      <c r="AQ15" s="433"/>
      <c r="AR15" s="433"/>
      <c r="AS15" s="433"/>
      <c r="AT15" s="433"/>
      <c r="AU15" s="433"/>
      <c r="AV15" s="433"/>
      <c r="AW15" s="354"/>
      <c r="AX15" s="354"/>
      <c r="AY15" s="354"/>
      <c r="AZ15" s="354"/>
    </row>
    <row r="16" spans="1:52" ht="11.4" customHeight="1" x14ac:dyDescent="0.25">
      <c r="A16" s="338"/>
      <c r="B16" s="338"/>
      <c r="C16" s="338"/>
      <c r="D16" s="338"/>
      <c r="E16" s="338"/>
      <c r="F16" s="338"/>
      <c r="G16" s="340" t="s">
        <v>524</v>
      </c>
      <c r="H16" s="340"/>
      <c r="I16" s="340"/>
      <c r="J16" s="340" t="s">
        <v>525</v>
      </c>
      <c r="K16" s="340"/>
      <c r="L16" s="340"/>
      <c r="M16" s="340"/>
      <c r="N16" s="340"/>
      <c r="O16" s="340"/>
      <c r="P16" s="340"/>
      <c r="Q16" s="340"/>
      <c r="R16" s="340"/>
      <c r="S16" s="342" t="s">
        <v>295</v>
      </c>
      <c r="T16" s="342"/>
      <c r="U16" s="357">
        <v>3</v>
      </c>
      <c r="V16" s="358" t="s">
        <v>323</v>
      </c>
      <c r="W16" s="364">
        <f t="shared" si="5"/>
        <v>0</v>
      </c>
      <c r="X16" s="356"/>
      <c r="Y16" s="356"/>
      <c r="Z16" s="356"/>
      <c r="AA16" s="356"/>
      <c r="AB16" s="356"/>
      <c r="AC16" s="356"/>
      <c r="AD16" s="356"/>
      <c r="AE16" s="356"/>
      <c r="AF16" s="356"/>
      <c r="AG16" s="356"/>
      <c r="AH16" s="356"/>
      <c r="AI16" s="356"/>
      <c r="AJ16" s="355"/>
      <c r="AK16" s="431" t="str">
        <f t="shared" si="6"/>
        <v>-</v>
      </c>
      <c r="AL16" s="431" t="str">
        <f t="shared" si="6"/>
        <v>-</v>
      </c>
      <c r="AM16" s="431" t="str">
        <f t="shared" si="6"/>
        <v>-</v>
      </c>
      <c r="AN16" s="431" t="str">
        <f t="shared" si="6"/>
        <v>-</v>
      </c>
      <c r="AO16" s="431" t="str">
        <f t="shared" si="6"/>
        <v>-</v>
      </c>
      <c r="AP16" s="431" t="str">
        <f t="shared" si="6"/>
        <v>-</v>
      </c>
      <c r="AQ16" s="431" t="str">
        <f t="shared" si="6"/>
        <v>-</v>
      </c>
      <c r="AR16" s="431" t="str">
        <f t="shared" si="6"/>
        <v>-</v>
      </c>
      <c r="AS16" s="431" t="str">
        <f t="shared" si="6"/>
        <v>-</v>
      </c>
      <c r="AT16" s="431" t="str">
        <f t="shared" si="6"/>
        <v>-</v>
      </c>
      <c r="AU16" s="431" t="str">
        <f t="shared" si="6"/>
        <v>-</v>
      </c>
      <c r="AV16" s="431" t="str">
        <f t="shared" si="6"/>
        <v>-</v>
      </c>
      <c r="AW16" s="359">
        <f t="shared" ref="AW16:AW20" si="8">MAX(IF(AK16="4","4","0"),IF(AK16="3.5","3.5","0"),IF(AK16="3","3","0"),IF(AK16="2.5","2.5","0"),IF(AK16="2","2","0"),IF(AK16="1.5","1.5","0"),IF(AK16="1","1","0"),IF(AL16="4","4","0"),IF(AL16="3.5","3.5","0"),IF(AL16="3","3","0"),IF(AL16="2.5","2.5","0"),IF(AL16="2","2","0"),IF(AL16="1.5","1.5","0"),IF(AL16="1","1","0"),IF(AM16="4","4","0"),IF(AM16="3.5","3.5","0"),IF(AM16="3","3","0"),IF(AM16="2.5","2.5","0"),IF(AM16="2","2","0"),IF(AM16="1.5","1.5","0"),IF(AM16="1","1","0"),IF(AN16="4","4","0"),IF(AN16="3.5","3.5","0"),IF(AN16="3","3","0"),IF(AN16="2.5","2.5","0"),IF(AN16="2","2","0"),IF(AN16="1.5","1.5","0"),IF(AN16="1","1","0"),IF(AO16="4","4","0"),IF(AO16="3.5","3.5","0"),IF(AO16="3","3","0"),IF(AO16="2.5","2.5","0"),IF(AO16="2","2","0"),IF(AO16="1.5","1.5","0"),IF(AO16="1","1","0"),IF(AP16="4","4","0"),IF(AP16="3.5","3.5","0"),IF(AP16="3","3","0"),IF(AP16="2.5","2.5","0"),IF(AP16="2","2","0"),IF(AP16="1.5","1.5","0"),IF(AP16="1","1","0"),IF(AQ16="4","4","0"),IF(AQ16="3.5","3.5","0"),IF(AQ16="3","3","0"),IF(AQ16="2.5","2.5","0"),IF(AQ16="2","2","0"),IF(AQ16="1.5","1.5","0"),IF(AQ16="1","1","0"),IF(AR16="4","4","0"),IF(AR16="3.5","3.5","0"),IF(AR16="3","3","0"),IF(AR16="2.5","2.5","0"),IF(AR16="2","2","0"),IF(AR16="1.5","1.5","0"),IF(AR16="1","1","0"),IF(AS16="4","4","0"),IF(AS16="3.5","3.5","0"),IF(AS16="3","3","0"),IF(AS16="2.5","2.5","0"),IF(AS16="2","2","0"),IF(AS16="1.5","1.5","0"),IF(AS16="1","1","0"),IF(AT16="4","4","0"),IF(AT16="3.5","3.5","0"),IF(AT16="3","3","0"),IF(AT16="2.5","2.5","0"),IF(AT16="2","2","0"),IF(AT16="1.5","1.5","0"),IF(AT16="1","1","0"),IF(AU16="4","4","0"),IF(AU16="3.5","3.5","0"),IF(AU16="3","3","0"),IF(AU16="2.5","2.5","0"),IF(AU16="2","2","0"),IF(AU16="1.5","1.5","0"),IF(AU16="1","1","0"),IF(AV16="4","4","0"),IF(AV16="3.5","3.5","0"),IF(AV16="3","3","0"),IF(AV16="2.5","2.5","0"),IF(AV16="2","2","0"),IF(AV16="1.5","1.5","0"),IF(AV16="1","1","0"))</f>
        <v>0</v>
      </c>
      <c r="AX16" s="360">
        <f t="shared" ref="AX16:AX20" si="9">W16</f>
        <v>0</v>
      </c>
      <c r="AY16" s="361">
        <f t="shared" si="7"/>
        <v>0</v>
      </c>
      <c r="AZ16" s="355"/>
    </row>
    <row r="17" spans="1:52" ht="11.4" customHeight="1" x14ac:dyDescent="0.25">
      <c r="A17" s="338"/>
      <c r="B17" s="338"/>
      <c r="C17" s="338"/>
      <c r="D17" s="338"/>
      <c r="E17" s="338"/>
      <c r="F17" s="338"/>
      <c r="G17" s="340"/>
      <c r="H17" s="340"/>
      <c r="I17" s="340"/>
      <c r="J17" s="340" t="s">
        <v>526</v>
      </c>
      <c r="K17" s="340"/>
      <c r="L17" s="340"/>
      <c r="M17" s="340"/>
      <c r="N17" s="340"/>
      <c r="O17" s="340"/>
      <c r="P17" s="340"/>
      <c r="Q17" s="340"/>
      <c r="R17" s="340"/>
      <c r="S17" s="342"/>
      <c r="T17" s="342"/>
      <c r="U17" s="189"/>
      <c r="V17" s="353"/>
      <c r="W17" s="425"/>
      <c r="X17" s="353"/>
      <c r="Y17" s="353"/>
      <c r="Z17" s="353"/>
      <c r="AA17" s="353"/>
      <c r="AB17" s="353"/>
      <c r="AC17" s="353"/>
      <c r="AD17" s="353"/>
      <c r="AE17" s="353"/>
      <c r="AF17" s="353"/>
      <c r="AG17" s="353"/>
      <c r="AH17" s="353"/>
      <c r="AI17" s="353"/>
      <c r="AJ17" s="354"/>
      <c r="AK17" s="433"/>
      <c r="AL17" s="433"/>
      <c r="AM17" s="433"/>
      <c r="AN17" s="433"/>
      <c r="AO17" s="433"/>
      <c r="AP17" s="433"/>
      <c r="AQ17" s="433"/>
      <c r="AR17" s="433"/>
      <c r="AS17" s="433"/>
      <c r="AT17" s="433"/>
      <c r="AU17" s="433"/>
      <c r="AV17" s="433"/>
      <c r="AW17" s="354"/>
      <c r="AX17" s="354"/>
      <c r="AY17" s="354"/>
      <c r="AZ17" s="354"/>
    </row>
    <row r="18" spans="1:52" ht="11.4" customHeight="1" x14ac:dyDescent="0.25">
      <c r="A18" s="338"/>
      <c r="B18" s="338"/>
      <c r="C18" s="338"/>
      <c r="D18" s="338"/>
      <c r="E18" s="338"/>
      <c r="F18" s="338"/>
      <c r="G18" s="340" t="s">
        <v>527</v>
      </c>
      <c r="H18" s="340"/>
      <c r="I18" s="340"/>
      <c r="J18" s="340" t="s">
        <v>528</v>
      </c>
      <c r="K18" s="340"/>
      <c r="L18" s="340"/>
      <c r="M18" s="340"/>
      <c r="N18" s="340"/>
      <c r="O18" s="340"/>
      <c r="P18" s="340"/>
      <c r="Q18" s="340"/>
      <c r="R18" s="340"/>
      <c r="S18" s="342" t="s">
        <v>295</v>
      </c>
      <c r="T18" s="342"/>
      <c r="U18" s="357">
        <v>3</v>
      </c>
      <c r="V18" s="358" t="s">
        <v>323</v>
      </c>
      <c r="W18" s="364">
        <f t="shared" si="5"/>
        <v>0</v>
      </c>
      <c r="X18" s="356"/>
      <c r="Y18" s="356"/>
      <c r="Z18" s="356"/>
      <c r="AA18" s="356"/>
      <c r="AB18" s="356"/>
      <c r="AC18" s="356"/>
      <c r="AD18" s="356"/>
      <c r="AE18" s="356"/>
      <c r="AF18" s="356"/>
      <c r="AG18" s="356"/>
      <c r="AH18" s="356"/>
      <c r="AI18" s="356"/>
      <c r="AJ18" s="355"/>
      <c r="AK18" s="431" t="str">
        <f t="shared" si="6"/>
        <v>-</v>
      </c>
      <c r="AL18" s="431" t="str">
        <f t="shared" si="6"/>
        <v>-</v>
      </c>
      <c r="AM18" s="431" t="str">
        <f t="shared" si="6"/>
        <v>-</v>
      </c>
      <c r="AN18" s="431" t="str">
        <f t="shared" si="6"/>
        <v>-</v>
      </c>
      <c r="AO18" s="431" t="str">
        <f t="shared" si="6"/>
        <v>-</v>
      </c>
      <c r="AP18" s="431" t="str">
        <f t="shared" si="6"/>
        <v>-</v>
      </c>
      <c r="AQ18" s="431" t="str">
        <f t="shared" si="6"/>
        <v>-</v>
      </c>
      <c r="AR18" s="431" t="str">
        <f t="shared" si="6"/>
        <v>-</v>
      </c>
      <c r="AS18" s="431" t="str">
        <f t="shared" si="6"/>
        <v>-</v>
      </c>
      <c r="AT18" s="431" t="str">
        <f t="shared" si="6"/>
        <v>-</v>
      </c>
      <c r="AU18" s="431" t="str">
        <f t="shared" si="6"/>
        <v>-</v>
      </c>
      <c r="AV18" s="431" t="str">
        <f t="shared" si="6"/>
        <v>-</v>
      </c>
      <c r="AW18" s="359">
        <f t="shared" si="8"/>
        <v>0</v>
      </c>
      <c r="AX18" s="360">
        <f t="shared" si="9"/>
        <v>0</v>
      </c>
      <c r="AY18" s="361">
        <f t="shared" si="7"/>
        <v>0</v>
      </c>
      <c r="AZ18" s="355"/>
    </row>
    <row r="19" spans="1:52" ht="11.4" customHeight="1" x14ac:dyDescent="0.25">
      <c r="A19" s="338"/>
      <c r="B19" s="338"/>
      <c r="C19" s="338"/>
      <c r="D19" s="338"/>
      <c r="E19" s="338"/>
      <c r="F19" s="338"/>
      <c r="G19" s="340"/>
      <c r="H19" s="340"/>
      <c r="I19" s="340"/>
      <c r="J19" s="340" t="s">
        <v>529</v>
      </c>
      <c r="K19" s="340"/>
      <c r="L19" s="340"/>
      <c r="M19" s="340"/>
      <c r="N19" s="340"/>
      <c r="O19" s="340"/>
      <c r="P19" s="340"/>
      <c r="Q19" s="340"/>
      <c r="R19" s="340"/>
      <c r="S19" s="342"/>
      <c r="T19" s="342"/>
      <c r="U19" s="189"/>
      <c r="V19" s="353"/>
      <c r="W19" s="425"/>
      <c r="X19" s="353"/>
      <c r="Y19" s="353"/>
      <c r="Z19" s="353"/>
      <c r="AA19" s="353"/>
      <c r="AB19" s="353"/>
      <c r="AC19" s="353"/>
      <c r="AD19" s="353"/>
      <c r="AE19" s="353"/>
      <c r="AF19" s="353"/>
      <c r="AG19" s="353"/>
      <c r="AH19" s="353"/>
      <c r="AI19" s="353"/>
      <c r="AJ19" s="354"/>
      <c r="AK19" s="433"/>
      <c r="AL19" s="433"/>
      <c r="AM19" s="433"/>
      <c r="AN19" s="433"/>
      <c r="AO19" s="433"/>
      <c r="AP19" s="433"/>
      <c r="AQ19" s="433"/>
      <c r="AR19" s="433"/>
      <c r="AS19" s="433"/>
      <c r="AT19" s="433"/>
      <c r="AU19" s="433"/>
      <c r="AV19" s="433"/>
      <c r="AW19" s="354"/>
      <c r="AX19" s="354"/>
      <c r="AY19" s="354"/>
      <c r="AZ19" s="354"/>
    </row>
    <row r="20" spans="1:52" ht="11.4" customHeight="1" x14ac:dyDescent="0.25">
      <c r="A20" s="338"/>
      <c r="B20" s="338"/>
      <c r="C20" s="338"/>
      <c r="D20" s="338"/>
      <c r="E20" s="338"/>
      <c r="F20" s="338"/>
      <c r="G20" s="340" t="s">
        <v>530</v>
      </c>
      <c r="H20" s="340"/>
      <c r="I20" s="340"/>
      <c r="J20" s="340" t="s">
        <v>531</v>
      </c>
      <c r="K20" s="340"/>
      <c r="L20" s="340"/>
      <c r="M20" s="340"/>
      <c r="N20" s="340"/>
      <c r="O20" s="340"/>
      <c r="P20" s="340"/>
      <c r="Q20" s="340"/>
      <c r="R20" s="340"/>
      <c r="S20" s="342" t="s">
        <v>295</v>
      </c>
      <c r="T20" s="342"/>
      <c r="U20" s="357">
        <v>3</v>
      </c>
      <c r="V20" s="358" t="s">
        <v>323</v>
      </c>
      <c r="W20" s="364">
        <f t="shared" si="5"/>
        <v>0</v>
      </c>
      <c r="X20" s="356"/>
      <c r="Y20" s="356"/>
      <c r="Z20" s="356"/>
      <c r="AA20" s="356"/>
      <c r="AB20" s="356"/>
      <c r="AC20" s="356"/>
      <c r="AD20" s="356"/>
      <c r="AE20" s="356"/>
      <c r="AF20" s="356"/>
      <c r="AG20" s="356"/>
      <c r="AH20" s="356"/>
      <c r="AI20" s="356"/>
      <c r="AJ20" s="355"/>
      <c r="AK20" s="431" t="str">
        <f t="shared" si="6"/>
        <v>-</v>
      </c>
      <c r="AL20" s="431" t="str">
        <f t="shared" si="6"/>
        <v>-</v>
      </c>
      <c r="AM20" s="431" t="str">
        <f t="shared" si="6"/>
        <v>-</v>
      </c>
      <c r="AN20" s="431" t="str">
        <f t="shared" si="6"/>
        <v>-</v>
      </c>
      <c r="AO20" s="431" t="str">
        <f t="shared" si="6"/>
        <v>-</v>
      </c>
      <c r="AP20" s="431" t="str">
        <f t="shared" si="6"/>
        <v>-</v>
      </c>
      <c r="AQ20" s="431" t="str">
        <f t="shared" si="6"/>
        <v>-</v>
      </c>
      <c r="AR20" s="431" t="str">
        <f t="shared" si="6"/>
        <v>-</v>
      </c>
      <c r="AS20" s="431" t="str">
        <f t="shared" si="6"/>
        <v>-</v>
      </c>
      <c r="AT20" s="431" t="str">
        <f t="shared" si="6"/>
        <v>-</v>
      </c>
      <c r="AU20" s="431" t="str">
        <f t="shared" si="6"/>
        <v>-</v>
      </c>
      <c r="AV20" s="431" t="str">
        <f t="shared" si="6"/>
        <v>-</v>
      </c>
      <c r="AW20" s="359">
        <f t="shared" si="8"/>
        <v>0</v>
      </c>
      <c r="AX20" s="360">
        <f t="shared" si="9"/>
        <v>0</v>
      </c>
      <c r="AY20" s="361">
        <f t="shared" si="7"/>
        <v>0</v>
      </c>
      <c r="AZ20" s="355"/>
    </row>
    <row r="21" spans="1:52" ht="11.4" customHeight="1" x14ac:dyDescent="0.25">
      <c r="A21" s="338"/>
      <c r="B21" s="338"/>
      <c r="C21" s="338"/>
      <c r="D21" s="338"/>
      <c r="E21" s="338"/>
      <c r="F21" s="338"/>
      <c r="G21" s="340"/>
      <c r="H21" s="340"/>
      <c r="I21" s="340"/>
      <c r="J21" s="340" t="s">
        <v>532</v>
      </c>
      <c r="K21" s="340"/>
      <c r="L21" s="340"/>
      <c r="M21" s="340"/>
      <c r="N21" s="340"/>
      <c r="O21" s="340"/>
      <c r="P21" s="340"/>
      <c r="Q21" s="340"/>
      <c r="R21" s="340"/>
      <c r="S21" s="342"/>
      <c r="T21" s="342"/>
      <c r="U21" s="189"/>
      <c r="V21" s="353"/>
      <c r="W21" s="425"/>
      <c r="X21" s="353"/>
      <c r="Y21" s="353"/>
      <c r="Z21" s="353"/>
      <c r="AA21" s="353"/>
      <c r="AB21" s="353"/>
      <c r="AC21" s="353"/>
      <c r="AD21" s="353"/>
      <c r="AE21" s="353"/>
      <c r="AF21" s="353"/>
      <c r="AG21" s="353"/>
      <c r="AH21" s="353"/>
      <c r="AI21" s="353"/>
      <c r="AJ21" s="354"/>
      <c r="AK21" s="433"/>
      <c r="AL21" s="433"/>
      <c r="AM21" s="433"/>
      <c r="AN21" s="433"/>
      <c r="AO21" s="433"/>
      <c r="AP21" s="433"/>
      <c r="AQ21" s="433"/>
      <c r="AR21" s="433"/>
      <c r="AS21" s="433"/>
      <c r="AT21" s="433"/>
      <c r="AU21" s="433"/>
      <c r="AV21" s="433"/>
      <c r="AW21" s="354"/>
      <c r="AX21" s="354"/>
      <c r="AY21" s="354"/>
      <c r="AZ21" s="354"/>
    </row>
    <row r="22" spans="1:52" ht="11.4" customHeight="1" x14ac:dyDescent="0.25">
      <c r="A22" s="338"/>
      <c r="B22" s="338"/>
      <c r="C22" s="338"/>
      <c r="D22" s="338"/>
      <c r="E22" s="338"/>
      <c r="F22" s="338"/>
      <c r="G22" s="340" t="s">
        <v>138</v>
      </c>
      <c r="H22" s="340"/>
      <c r="I22" s="340"/>
      <c r="J22" s="340" t="s">
        <v>139</v>
      </c>
      <c r="K22" s="340"/>
      <c r="L22" s="340"/>
      <c r="M22" s="340"/>
      <c r="N22" s="340"/>
      <c r="O22" s="340"/>
      <c r="P22" s="340"/>
      <c r="Q22" s="340"/>
      <c r="R22" s="340"/>
      <c r="S22" s="342" t="s">
        <v>295</v>
      </c>
      <c r="T22" s="342"/>
      <c r="U22" s="357">
        <v>3</v>
      </c>
      <c r="V22" s="358" t="s">
        <v>323</v>
      </c>
      <c r="W22" s="364">
        <f t="shared" ref="W22" si="10">MAX(IF(X22="A",U22,"0"),IF(X22="b+",U22,"0"),IF(X22="b",U22,"0"),IF(X22="c+",U22,"0"),IF(X22="c",U22,"0"),IF(X22="d+",U22,"0"),IF(X22="d",U22,"0"),IF(X22="ct",U22,"0"),IF(X22="tr",U22,"0"),IF(Y22="A",U22,"0"),IF(Y22="b+",U22,"0"),IF(Y22="b",U22,"0"),IF(Y22="c+",U22,"0"),IF(Y22="c",U22,"0"),IF(Y22="d+",U22,"0"),IF(Y22="d",U22,"0"),IF(Y22="ct",U22,"0"),IF(Y22="tr",U22,"0"),IF(Z22="A",U22,"0"),IF(Z22="b+",U22,"0"),IF(Z22="b",U22,"0"),IF(Z22="c+",U22,"0"),IF(Z22="c",U22,"0"),IF(Z22="d+",U22,"0"),IF(Z22="d",U22,"0"),IF(AA22="A",U22,"0"),IF(AA22="b+",U22,"0"),IF(AA22="b",U22,"0"),IF(AA22="c+",U22,"0"),IF(AA22="c",U22,"0"),IF(AA22="d+",U22,"0"),IF(AA22="d",U22,"0"),IF(AB22="A",U22,"0"),IF(AB22="b+",U22,"0"),IF(AB22="b",U22,"0"),IF(AB22="c+",U22,"0"),IF(AB22="c",U22,"0"),IF(AB22="d+",U22,"0"),IF(AB22="d",U22,"0"),IF(AC22="A",U22,"0"),IF(AC22="b+",U22,"0"),IF(AC22="b",U22,"0"),IF(AC22="c+",U22,"0"),IF(AC22="c",U22,"0"),IF(AC22="d+",U22,"0"),IF(AC22="d",U22,"0"),IF(AD22="A",U22,"0"),IF(AD22="b+",U22,"0"),IF(AD22="b",U22,"0"),IF(AD22="c+",U22,"0"),IF(AD22="c",U22,"0"),IF(AD22="d+",U22,"0"),IF(AD22="d",U22,"0"),IF(AE22="A",U22,"0"),IF(AE22="b+",U22,"0"),IF(AE22="b",U22,"0"),IF(AE22="c+",U22,"0"),IF(AE22="c",U22,"0"),IF(AE22="d+",U22,"0"),IF(AE22="d",U22,"0"),IF(AF22="A",U22,"0"),IF(AF22="b+",U22,"0"),IF(AF22="b",U22,"0"),IF(AF22="c+",U22,"0"),IF(AF22="c",U22,"0"),IF(AF22="d+",U22,"0"),IF(AF22="d",U22,"0"),IF(AG22="A",U22,"0"),IF(AG22="b+",U22,"0"),IF(AG22="b",U22,"0"),IF(AG22="c+",U22,"0"),IF(AG22="c",U22,"0"),IF(AG22="d+",U22,"0"),IF(AG22="d",U22,"0"),IF(AH22="A",U22,"0"),IF(AH22="b+",U22,"0"),IF(AH22="b",U22,"0"),IF(AH22="c+",U22,"0"),IF(AH22="c",U22,"0"),IF(AH22="d+",U22,"0"),IF(AH22="d",U22,"0"),IF(AI22="A",U22,"0"),IF(AI22="b+",U22,"0"),IF(AI22="b",U22,"0"),IF(AI22="c+",U22,"0"),IF(AI22="c",U22,"0"),IF(AI22="d+",U22,"0"),IF(AI22="d",U22,"0"))</f>
        <v>0</v>
      </c>
      <c r="X22" s="356"/>
      <c r="Y22" s="356"/>
      <c r="Z22" s="356"/>
      <c r="AA22" s="356"/>
      <c r="AB22" s="356"/>
      <c r="AC22" s="356"/>
      <c r="AD22" s="356"/>
      <c r="AE22" s="356"/>
      <c r="AF22" s="356"/>
      <c r="AG22" s="356"/>
      <c r="AH22" s="356"/>
      <c r="AI22" s="356"/>
      <c r="AJ22" s="355"/>
      <c r="AK22" s="431" t="str">
        <f t="shared" ref="AK22:AV22" si="11">IF(X22="f","0",IF(X22="d","1",IF(X22="d+","1.5",IF(X22="c","2",IF(X22="c+","2.5",IF(X22="b","3",IF(X22="b+","3.5",IF(X22="a","4","-"))))))))</f>
        <v>-</v>
      </c>
      <c r="AL22" s="431" t="str">
        <f t="shared" si="11"/>
        <v>-</v>
      </c>
      <c r="AM22" s="431" t="str">
        <f t="shared" si="11"/>
        <v>-</v>
      </c>
      <c r="AN22" s="431" t="str">
        <f t="shared" si="11"/>
        <v>-</v>
      </c>
      <c r="AO22" s="431" t="str">
        <f t="shared" si="11"/>
        <v>-</v>
      </c>
      <c r="AP22" s="431" t="str">
        <f t="shared" si="11"/>
        <v>-</v>
      </c>
      <c r="AQ22" s="431" t="str">
        <f t="shared" si="11"/>
        <v>-</v>
      </c>
      <c r="AR22" s="431" t="str">
        <f t="shared" si="11"/>
        <v>-</v>
      </c>
      <c r="AS22" s="431" t="str">
        <f t="shared" si="11"/>
        <v>-</v>
      </c>
      <c r="AT22" s="431" t="str">
        <f t="shared" si="11"/>
        <v>-</v>
      </c>
      <c r="AU22" s="431" t="str">
        <f t="shared" si="11"/>
        <v>-</v>
      </c>
      <c r="AV22" s="431" t="str">
        <f t="shared" si="11"/>
        <v>-</v>
      </c>
      <c r="AW22" s="359">
        <f t="shared" ref="AW22" si="12">MAX(IF(AK22="4","4","0"),IF(AK22="3.5","3.5","0"),IF(AK22="3","3","0"),IF(AK22="2.5","2.5","0"),IF(AK22="2","2","0"),IF(AK22="1.5","1.5","0"),IF(AK22="1","1","0"),IF(AL22="4","4","0"),IF(AL22="3.5","3.5","0"),IF(AL22="3","3","0"),IF(AL22="2.5","2.5","0"),IF(AL22="2","2","0"),IF(AL22="1.5","1.5","0"),IF(AL22="1","1","0"),IF(AM22="4","4","0"),IF(AM22="3.5","3.5","0"),IF(AM22="3","3","0"),IF(AM22="2.5","2.5","0"),IF(AM22="2","2","0"),IF(AM22="1.5","1.5","0"),IF(AM22="1","1","0"),IF(AN22="4","4","0"),IF(AN22="3.5","3.5","0"),IF(AN22="3","3","0"),IF(AN22="2.5","2.5","0"),IF(AN22="2","2","0"),IF(AN22="1.5","1.5","0"),IF(AN22="1","1","0"),IF(AO22="4","4","0"),IF(AO22="3.5","3.5","0"),IF(AO22="3","3","0"),IF(AO22="2.5","2.5","0"),IF(AO22="2","2","0"),IF(AO22="1.5","1.5","0"),IF(AO22="1","1","0"),IF(AP22="4","4","0"),IF(AP22="3.5","3.5","0"),IF(AP22="3","3","0"),IF(AP22="2.5","2.5","0"),IF(AP22="2","2","0"),IF(AP22="1.5","1.5","0"),IF(AP22="1","1","0"),IF(AQ22="4","4","0"),IF(AQ22="3.5","3.5","0"),IF(AQ22="3","3","0"),IF(AQ22="2.5","2.5","0"),IF(AQ22="2","2","0"),IF(AQ22="1.5","1.5","0"),IF(AQ22="1","1","0"),IF(AR22="4","4","0"),IF(AR22="3.5","3.5","0"),IF(AR22="3","3","0"),IF(AR22="2.5","2.5","0"),IF(AR22="2","2","0"),IF(AR22="1.5","1.5","0"),IF(AR22="1","1","0"),IF(AS22="4","4","0"),IF(AS22="3.5","3.5","0"),IF(AS22="3","3","0"),IF(AS22="2.5","2.5","0"),IF(AS22="2","2","0"),IF(AS22="1.5","1.5","0"),IF(AS22="1","1","0"),IF(AT22="4","4","0"),IF(AT22="3.5","3.5","0"),IF(AT22="3","3","0"),IF(AT22="2.5","2.5","0"),IF(AT22="2","2","0"),IF(AT22="1.5","1.5","0"),IF(AT22="1","1","0"),IF(AU22="4","4","0"),IF(AU22="3.5","3.5","0"),IF(AU22="3","3","0"),IF(AU22="2.5","2.5","0"),IF(AU22="2","2","0"),IF(AU22="1.5","1.5","0"),IF(AU22="1","1","0"),IF(AV22="4","4","0"),IF(AV22="3.5","3.5","0"),IF(AV22="3","3","0"),IF(AV22="2.5","2.5","0"),IF(AV22="2","2","0"),IF(AV22="1.5","1.5","0"),IF(AV22="1","1","0"))</f>
        <v>0</v>
      </c>
      <c r="AX22" s="360">
        <f t="shared" ref="AX22" si="13">W22</f>
        <v>0</v>
      </c>
      <c r="AY22" s="361">
        <f t="shared" ref="AY22" si="14">AW22*W22</f>
        <v>0</v>
      </c>
      <c r="AZ22" s="355"/>
    </row>
    <row r="23" spans="1:52" ht="11.4" customHeight="1" x14ac:dyDescent="0.25">
      <c r="A23" s="338"/>
      <c r="B23" s="338"/>
      <c r="C23" s="338"/>
      <c r="D23" s="338"/>
      <c r="E23" s="338"/>
      <c r="F23" s="338"/>
      <c r="G23" s="340"/>
      <c r="H23" s="340"/>
      <c r="I23" s="340"/>
      <c r="J23" s="340" t="s">
        <v>144</v>
      </c>
      <c r="K23" s="340"/>
      <c r="L23" s="340"/>
      <c r="M23" s="340"/>
      <c r="N23" s="340"/>
      <c r="O23" s="340"/>
      <c r="P23" s="340"/>
      <c r="Q23" s="340"/>
      <c r="R23" s="340"/>
      <c r="S23" s="342"/>
      <c r="T23" s="342"/>
      <c r="U23" s="189"/>
      <c r="V23" s="353"/>
      <c r="W23" s="425"/>
      <c r="X23" s="353"/>
      <c r="Y23" s="353"/>
      <c r="Z23" s="353"/>
      <c r="AA23" s="353"/>
      <c r="AB23" s="353"/>
      <c r="AC23" s="353"/>
      <c r="AD23" s="353"/>
      <c r="AE23" s="353"/>
      <c r="AF23" s="353"/>
      <c r="AG23" s="353"/>
      <c r="AH23" s="353"/>
      <c r="AI23" s="353"/>
      <c r="AJ23" s="354"/>
      <c r="AK23" s="433"/>
      <c r="AL23" s="433"/>
      <c r="AM23" s="433"/>
      <c r="AN23" s="433"/>
      <c r="AO23" s="433"/>
      <c r="AP23" s="433"/>
      <c r="AQ23" s="433"/>
      <c r="AR23" s="433"/>
      <c r="AS23" s="433"/>
      <c r="AT23" s="433"/>
      <c r="AU23" s="433"/>
      <c r="AV23" s="433"/>
      <c r="AW23" s="354"/>
      <c r="AX23" s="354"/>
      <c r="AY23" s="354"/>
      <c r="AZ23" s="354"/>
    </row>
    <row r="24" spans="1:52" ht="11.4" customHeight="1" x14ac:dyDescent="0.25">
      <c r="A24" s="338"/>
      <c r="B24" s="338"/>
      <c r="C24" s="338"/>
      <c r="D24" s="338"/>
      <c r="E24" s="338"/>
      <c r="F24" s="338"/>
      <c r="G24" s="340" t="s">
        <v>533</v>
      </c>
      <c r="H24" s="340"/>
      <c r="I24" s="340"/>
      <c r="J24" s="340" t="s">
        <v>534</v>
      </c>
      <c r="K24" s="340"/>
      <c r="L24" s="340"/>
      <c r="M24" s="340"/>
      <c r="N24" s="340"/>
      <c r="O24" s="340"/>
      <c r="P24" s="340"/>
      <c r="Q24" s="340"/>
      <c r="R24" s="340"/>
      <c r="S24" s="342" t="s">
        <v>295</v>
      </c>
      <c r="T24" s="342"/>
      <c r="U24" s="357">
        <v>3</v>
      </c>
      <c r="V24" s="358" t="s">
        <v>323</v>
      </c>
      <c r="W24" s="364">
        <f t="shared" ref="W24" si="15">MAX(IF(X24="A",U24,"0"),IF(X24="b+",U24,"0"),IF(X24="b",U24,"0"),IF(X24="c+",U24,"0"),IF(X24="c",U24,"0"),IF(X24="d+",U24,"0"),IF(X24="d",U24,"0"),IF(X24="ct",U24,"0"),IF(X24="tr",U24,"0"),IF(Y24="A",U24,"0"),IF(Y24="b+",U24,"0"),IF(Y24="b",U24,"0"),IF(Y24="c+",U24,"0"),IF(Y24="c",U24,"0"),IF(Y24="d+",U24,"0"),IF(Y24="d",U24,"0"),IF(Y24="ct",U24,"0"),IF(Y24="tr",U24,"0"),IF(Z24="A",U24,"0"),IF(Z24="b+",U24,"0"),IF(Z24="b",U24,"0"),IF(Z24="c+",U24,"0"),IF(Z24="c",U24,"0"),IF(Z24="d+",U24,"0"),IF(Z24="d",U24,"0"),IF(AA24="A",U24,"0"),IF(AA24="b+",U24,"0"),IF(AA24="b",U24,"0"),IF(AA24="c+",U24,"0"),IF(AA24="c",U24,"0"),IF(AA24="d+",U24,"0"),IF(AA24="d",U24,"0"),IF(AB24="A",U24,"0"),IF(AB24="b+",U24,"0"),IF(AB24="b",U24,"0"),IF(AB24="c+",U24,"0"),IF(AB24="c",U24,"0"),IF(AB24="d+",U24,"0"),IF(AB24="d",U24,"0"),IF(AC24="A",U24,"0"),IF(AC24="b+",U24,"0"),IF(AC24="b",U24,"0"),IF(AC24="c+",U24,"0"),IF(AC24="c",U24,"0"),IF(AC24="d+",U24,"0"),IF(AC24="d",U24,"0"),IF(AD24="A",U24,"0"),IF(AD24="b+",U24,"0"),IF(AD24="b",U24,"0"),IF(AD24="c+",U24,"0"),IF(AD24="c",U24,"0"),IF(AD24="d+",U24,"0"),IF(AD24="d",U24,"0"),IF(AE24="A",U24,"0"),IF(AE24="b+",U24,"0"),IF(AE24="b",U24,"0"),IF(AE24="c+",U24,"0"),IF(AE24="c",U24,"0"),IF(AE24="d+",U24,"0"),IF(AE24="d",U24,"0"),IF(AF24="A",U24,"0"),IF(AF24="b+",U24,"0"),IF(AF24="b",U24,"0"),IF(AF24="c+",U24,"0"),IF(AF24="c",U24,"0"),IF(AF24="d+",U24,"0"),IF(AF24="d",U24,"0"),IF(AG24="A",U24,"0"),IF(AG24="b+",U24,"0"),IF(AG24="b",U24,"0"),IF(AG24="c+",U24,"0"),IF(AG24="c",U24,"0"),IF(AG24="d+",U24,"0"),IF(AG24="d",U24,"0"),IF(AH24="A",U24,"0"),IF(AH24="b+",U24,"0"),IF(AH24="b",U24,"0"),IF(AH24="c+",U24,"0"),IF(AH24="c",U24,"0"),IF(AH24="d+",U24,"0"),IF(AH24="d",U24,"0"),IF(AI24="A",U24,"0"),IF(AI24="b+",U24,"0"),IF(AI24="b",U24,"0"),IF(AI24="c+",U24,"0"),IF(AI24="c",U24,"0"),IF(AI24="d+",U24,"0"),IF(AI24="d",U24,"0"))</f>
        <v>0</v>
      </c>
      <c r="X24" s="356"/>
      <c r="Y24" s="356"/>
      <c r="Z24" s="356"/>
      <c r="AA24" s="356"/>
      <c r="AB24" s="356"/>
      <c r="AC24" s="356"/>
      <c r="AD24" s="356"/>
      <c r="AE24" s="356"/>
      <c r="AF24" s="356"/>
      <c r="AG24" s="356"/>
      <c r="AH24" s="356"/>
      <c r="AI24" s="356"/>
      <c r="AJ24" s="355"/>
      <c r="AK24" s="431" t="str">
        <f t="shared" ref="AK24:AV24" si="16">IF(X24="f","0",IF(X24="d","1",IF(X24="d+","1.5",IF(X24="c","2",IF(X24="c+","2.5",IF(X24="b","3",IF(X24="b+","3.5",IF(X24="a","4","-"))))))))</f>
        <v>-</v>
      </c>
      <c r="AL24" s="431" t="str">
        <f t="shared" si="16"/>
        <v>-</v>
      </c>
      <c r="AM24" s="431" t="str">
        <f t="shared" si="16"/>
        <v>-</v>
      </c>
      <c r="AN24" s="431" t="str">
        <f t="shared" si="16"/>
        <v>-</v>
      </c>
      <c r="AO24" s="431" t="str">
        <f t="shared" si="16"/>
        <v>-</v>
      </c>
      <c r="AP24" s="431" t="str">
        <f t="shared" si="16"/>
        <v>-</v>
      </c>
      <c r="AQ24" s="431" t="str">
        <f t="shared" si="16"/>
        <v>-</v>
      </c>
      <c r="AR24" s="431" t="str">
        <f t="shared" si="16"/>
        <v>-</v>
      </c>
      <c r="AS24" s="431" t="str">
        <f t="shared" si="16"/>
        <v>-</v>
      </c>
      <c r="AT24" s="431" t="str">
        <f t="shared" si="16"/>
        <v>-</v>
      </c>
      <c r="AU24" s="431" t="str">
        <f t="shared" si="16"/>
        <v>-</v>
      </c>
      <c r="AV24" s="431" t="str">
        <f t="shared" si="16"/>
        <v>-</v>
      </c>
      <c r="AW24" s="359">
        <f t="shared" ref="AW24" si="17">MAX(IF(AK24="4","4","0"),IF(AK24="3.5","3.5","0"),IF(AK24="3","3","0"),IF(AK24="2.5","2.5","0"),IF(AK24="2","2","0"),IF(AK24="1.5","1.5","0"),IF(AK24="1","1","0"),IF(AL24="4","4","0"),IF(AL24="3.5","3.5","0"),IF(AL24="3","3","0"),IF(AL24="2.5","2.5","0"),IF(AL24="2","2","0"),IF(AL24="1.5","1.5","0"),IF(AL24="1","1","0"),IF(AM24="4","4","0"),IF(AM24="3.5","3.5","0"),IF(AM24="3","3","0"),IF(AM24="2.5","2.5","0"),IF(AM24="2","2","0"),IF(AM24="1.5","1.5","0"),IF(AM24="1","1","0"),IF(AN24="4","4","0"),IF(AN24="3.5","3.5","0"),IF(AN24="3","3","0"),IF(AN24="2.5","2.5","0"),IF(AN24="2","2","0"),IF(AN24="1.5","1.5","0"),IF(AN24="1","1","0"),IF(AO24="4","4","0"),IF(AO24="3.5","3.5","0"),IF(AO24="3","3","0"),IF(AO24="2.5","2.5","0"),IF(AO24="2","2","0"),IF(AO24="1.5","1.5","0"),IF(AO24="1","1","0"),IF(AP24="4","4","0"),IF(AP24="3.5","3.5","0"),IF(AP24="3","3","0"),IF(AP24="2.5","2.5","0"),IF(AP24="2","2","0"),IF(AP24="1.5","1.5","0"),IF(AP24="1","1","0"),IF(AQ24="4","4","0"),IF(AQ24="3.5","3.5","0"),IF(AQ24="3","3","0"),IF(AQ24="2.5","2.5","0"),IF(AQ24="2","2","0"),IF(AQ24="1.5","1.5","0"),IF(AQ24="1","1","0"),IF(AR24="4","4","0"),IF(AR24="3.5","3.5","0"),IF(AR24="3","3","0"),IF(AR24="2.5","2.5","0"),IF(AR24="2","2","0"),IF(AR24="1.5","1.5","0"),IF(AR24="1","1","0"),IF(AS24="4","4","0"),IF(AS24="3.5","3.5","0"),IF(AS24="3","3","0"),IF(AS24="2.5","2.5","0"),IF(AS24="2","2","0"),IF(AS24="1.5","1.5","0"),IF(AS24="1","1","0"),IF(AT24="4","4","0"),IF(AT24="3.5","3.5","0"),IF(AT24="3","3","0"),IF(AT24="2.5","2.5","0"),IF(AT24="2","2","0"),IF(AT24="1.5","1.5","0"),IF(AT24="1","1","0"),IF(AU24="4","4","0"),IF(AU24="3.5","3.5","0"),IF(AU24="3","3","0"),IF(AU24="2.5","2.5","0"),IF(AU24="2","2","0"),IF(AU24="1.5","1.5","0"),IF(AU24="1","1","0"),IF(AV24="4","4","0"),IF(AV24="3.5","3.5","0"),IF(AV24="3","3","0"),IF(AV24="2.5","2.5","0"),IF(AV24="2","2","0"),IF(AV24="1.5","1.5","0"),IF(AV24="1","1","0"))</f>
        <v>0</v>
      </c>
      <c r="AX24" s="360">
        <f t="shared" ref="AX24" si="18">W24</f>
        <v>0</v>
      </c>
      <c r="AY24" s="361">
        <f t="shared" ref="AY24" si="19">AW24*W24</f>
        <v>0</v>
      </c>
      <c r="AZ24" s="355"/>
    </row>
    <row r="25" spans="1:52" ht="11.4" customHeight="1" thickBot="1" x14ac:dyDescent="0.3">
      <c r="A25" s="338"/>
      <c r="B25" s="338"/>
      <c r="C25" s="338"/>
      <c r="D25" s="338"/>
      <c r="E25" s="338"/>
      <c r="F25" s="338"/>
      <c r="G25" s="340"/>
      <c r="H25" s="340"/>
      <c r="I25" s="340"/>
      <c r="J25" s="340" t="s">
        <v>535</v>
      </c>
      <c r="K25" s="340"/>
      <c r="L25" s="340"/>
      <c r="M25" s="340"/>
      <c r="N25" s="340"/>
      <c r="O25" s="340"/>
      <c r="P25" s="340"/>
      <c r="Q25" s="340"/>
      <c r="R25" s="340"/>
      <c r="S25" s="342"/>
      <c r="T25" s="342"/>
      <c r="U25" s="421">
        <f>SUM(W10:W24)</f>
        <v>0</v>
      </c>
      <c r="V25" s="422">
        <v>6</v>
      </c>
      <c r="W25" s="423" t="str">
        <f>IF(U25&gt;=V25,"หน่วยกิตครบ","ไม่ครบหน่วยกิต")</f>
        <v>ไม่ครบหน่วยกิต</v>
      </c>
      <c r="X25" s="422"/>
      <c r="Y25" s="422"/>
      <c r="Z25" s="422"/>
      <c r="AA25" s="422"/>
      <c r="AB25" s="422"/>
      <c r="AC25" s="422"/>
      <c r="AD25" s="422"/>
      <c r="AE25" s="422"/>
      <c r="AF25" s="422"/>
      <c r="AG25" s="422"/>
      <c r="AH25" s="422"/>
      <c r="AI25" s="422"/>
      <c r="AJ25" s="207"/>
      <c r="AK25" s="432"/>
      <c r="AL25" s="432"/>
      <c r="AM25" s="432"/>
      <c r="AN25" s="432"/>
      <c r="AO25" s="432"/>
      <c r="AP25" s="432"/>
      <c r="AQ25" s="432"/>
      <c r="AR25" s="432"/>
      <c r="AS25" s="432"/>
      <c r="AT25" s="432"/>
      <c r="AU25" s="432"/>
      <c r="AV25" s="432"/>
      <c r="AW25" s="191"/>
      <c r="AX25" s="191">
        <f>SUM(AX17:AX24)</f>
        <v>0</v>
      </c>
      <c r="AY25" s="191">
        <f>SUM(AY17:AY24)</f>
        <v>0</v>
      </c>
      <c r="AZ25" s="191" t="e">
        <f>AY25/AX25</f>
        <v>#DIV/0!</v>
      </c>
    </row>
    <row r="26" spans="1:52" ht="11.4" customHeight="1" x14ac:dyDescent="0.25">
      <c r="A26" s="338"/>
      <c r="B26" s="338"/>
      <c r="C26" s="338"/>
      <c r="D26" s="338"/>
      <c r="E26" s="339" t="s">
        <v>782</v>
      </c>
      <c r="F26" s="339"/>
      <c r="G26" s="339"/>
      <c r="H26" s="339"/>
      <c r="I26" s="339"/>
      <c r="J26" s="339"/>
      <c r="K26" s="339"/>
      <c r="L26" s="339"/>
      <c r="M26" s="339"/>
      <c r="N26" s="339"/>
      <c r="O26" s="339"/>
      <c r="P26" s="339"/>
      <c r="Q26" s="339"/>
      <c r="R26" s="339"/>
      <c r="S26" s="339"/>
      <c r="T26" s="339"/>
    </row>
    <row r="27" spans="1:52" ht="11.4" customHeight="1" thickBot="1" x14ac:dyDescent="0.3">
      <c r="A27" s="338"/>
      <c r="B27" s="338"/>
      <c r="C27" s="338"/>
      <c r="D27" s="338"/>
      <c r="E27" s="339" t="s">
        <v>536</v>
      </c>
      <c r="F27" s="339"/>
      <c r="G27" s="339"/>
      <c r="H27" s="339"/>
      <c r="I27" s="339"/>
      <c r="J27" s="339"/>
      <c r="K27" s="339"/>
      <c r="L27" s="339"/>
      <c r="M27" s="339"/>
      <c r="N27" s="339"/>
      <c r="O27" s="339"/>
      <c r="P27" s="339"/>
      <c r="Q27" s="339"/>
      <c r="R27" s="339"/>
      <c r="S27" s="339"/>
      <c r="T27" s="339"/>
      <c r="X27" s="333" t="s">
        <v>292</v>
      </c>
      <c r="Y27" s="333"/>
      <c r="Z27" s="333"/>
      <c r="AA27" s="333"/>
      <c r="AB27" s="333"/>
      <c r="AC27" s="333"/>
      <c r="AD27" s="333"/>
      <c r="AE27" s="333"/>
      <c r="AF27" s="333"/>
      <c r="AG27" s="333"/>
      <c r="AH27" s="333"/>
      <c r="AI27" s="333"/>
      <c r="AJ27" s="174"/>
      <c r="AK27" s="334" t="s">
        <v>298</v>
      </c>
      <c r="AL27" s="334"/>
      <c r="AM27" s="334"/>
      <c r="AN27" s="334"/>
      <c r="AO27" s="334"/>
      <c r="AP27" s="334"/>
      <c r="AQ27" s="334"/>
      <c r="AR27" s="334"/>
      <c r="AS27" s="334"/>
      <c r="AT27" s="334"/>
      <c r="AU27" s="334"/>
      <c r="AV27" s="334"/>
      <c r="AW27" s="334"/>
      <c r="AX27" s="334"/>
      <c r="AY27" s="334"/>
      <c r="AZ27" s="334"/>
    </row>
    <row r="28" spans="1:52" ht="11.4" customHeight="1" x14ac:dyDescent="0.25">
      <c r="A28" s="338"/>
      <c r="B28" s="338"/>
      <c r="C28" s="338"/>
      <c r="D28" s="338"/>
      <c r="E28" s="339" t="s">
        <v>537</v>
      </c>
      <c r="F28" s="339"/>
      <c r="G28" s="339"/>
      <c r="H28" s="339"/>
      <c r="I28" s="339"/>
      <c r="J28" s="339"/>
      <c r="K28" s="339"/>
      <c r="L28" s="339"/>
      <c r="M28" s="339"/>
      <c r="N28" s="339"/>
      <c r="O28" s="339"/>
      <c r="P28" s="339"/>
      <c r="Q28" s="339"/>
      <c r="R28" s="339"/>
      <c r="S28" s="339"/>
      <c r="T28" s="339"/>
      <c r="X28" s="419" t="s">
        <v>300</v>
      </c>
      <c r="Y28" s="419" t="s">
        <v>301</v>
      </c>
      <c r="Z28" s="419" t="s">
        <v>302</v>
      </c>
      <c r="AA28" s="419" t="s">
        <v>303</v>
      </c>
      <c r="AB28" s="419" t="s">
        <v>304</v>
      </c>
      <c r="AC28" s="419" t="s">
        <v>305</v>
      </c>
      <c r="AD28" s="419" t="s">
        <v>306</v>
      </c>
      <c r="AE28" s="419" t="s">
        <v>307</v>
      </c>
      <c r="AF28" s="419" t="s">
        <v>308</v>
      </c>
      <c r="AG28" s="419" t="s">
        <v>309</v>
      </c>
      <c r="AH28" s="419" t="s">
        <v>310</v>
      </c>
      <c r="AI28" s="419" t="s">
        <v>311</v>
      </c>
      <c r="AJ28" s="206" t="s">
        <v>312</v>
      </c>
      <c r="AK28" s="430" t="s">
        <v>300</v>
      </c>
      <c r="AL28" s="430" t="s">
        <v>301</v>
      </c>
      <c r="AM28" s="430" t="s">
        <v>302</v>
      </c>
      <c r="AN28" s="430" t="s">
        <v>303</v>
      </c>
      <c r="AO28" s="430" t="s">
        <v>304</v>
      </c>
      <c r="AP28" s="430" t="s">
        <v>305</v>
      </c>
      <c r="AQ28" s="430" t="s">
        <v>306</v>
      </c>
      <c r="AR28" s="430" t="s">
        <v>307</v>
      </c>
      <c r="AS28" s="430" t="s">
        <v>308</v>
      </c>
      <c r="AT28" s="430" t="s">
        <v>309</v>
      </c>
      <c r="AU28" s="430" t="s">
        <v>310</v>
      </c>
      <c r="AV28" s="430" t="s">
        <v>311</v>
      </c>
      <c r="AW28" s="420" t="s">
        <v>313</v>
      </c>
      <c r="AX28" s="420"/>
      <c r="AY28" s="420"/>
      <c r="AZ28" s="263" t="s">
        <v>312</v>
      </c>
    </row>
    <row r="29" spans="1:52" ht="11.4" customHeight="1" x14ac:dyDescent="0.25">
      <c r="A29" s="338"/>
      <c r="B29" s="338"/>
      <c r="C29" s="338"/>
      <c r="D29" s="338"/>
      <c r="E29" s="338"/>
      <c r="F29" s="338"/>
      <c r="G29" s="340" t="s">
        <v>188</v>
      </c>
      <c r="H29" s="340"/>
      <c r="I29" s="340"/>
      <c r="J29" s="340" t="s">
        <v>189</v>
      </c>
      <c r="K29" s="340"/>
      <c r="L29" s="340"/>
      <c r="M29" s="340"/>
      <c r="N29" s="340"/>
      <c r="O29" s="340"/>
      <c r="P29" s="340"/>
      <c r="Q29" s="340"/>
      <c r="R29" s="340"/>
      <c r="S29" s="427" t="s">
        <v>295</v>
      </c>
      <c r="T29" s="427"/>
      <c r="U29" s="357">
        <v>3</v>
      </c>
      <c r="V29" s="358" t="s">
        <v>323</v>
      </c>
      <c r="W29" s="364">
        <f t="shared" ref="W29" si="20">MAX(IF(X29="A",U29,"0"),IF(X29="b+",U29,"0"),IF(X29="b",U29,"0"),IF(X29="c+",U29,"0"),IF(X29="c",U29,"0"),IF(X29="d+",U29,"0"),IF(X29="d",U29,"0"),IF(X29="ct",U29,"0"),IF(X29="tr",U29,"0"),IF(Y29="A",U29,"0"),IF(Y29="b+",U29,"0"),IF(Y29="b",U29,"0"),IF(Y29="c+",U29,"0"),IF(Y29="c",U29,"0"),IF(Y29="d+",U29,"0"),IF(Y29="d",U29,"0"),IF(Y29="ct",U29,"0"),IF(Y29="tr",U29,"0"),IF(Z29="A",U29,"0"),IF(Z29="b+",U29,"0"),IF(Z29="b",U29,"0"),IF(Z29="c+",U29,"0"),IF(Z29="c",U29,"0"),IF(Z29="d+",U29,"0"),IF(Z29="d",U29,"0"),IF(AA29="A",U29,"0"),IF(AA29="b+",U29,"0"),IF(AA29="b",U29,"0"),IF(AA29="c+",U29,"0"),IF(AA29="c",U29,"0"),IF(AA29="d+",U29,"0"),IF(AA29="d",U29,"0"),IF(AB29="A",U29,"0"),IF(AB29="b+",U29,"0"),IF(AB29="b",U29,"0"),IF(AB29="c+",U29,"0"),IF(AB29="c",U29,"0"),IF(AB29="d+",U29,"0"),IF(AB29="d",U29,"0"),IF(AC29="A",U29,"0"),IF(AC29="b+",U29,"0"),IF(AC29="b",U29,"0"),IF(AC29="c+",U29,"0"),IF(AC29="c",U29,"0"),IF(AC29="d+",U29,"0"),IF(AC29="d",U29,"0"),IF(AD29="A",U29,"0"),IF(AD29="b+",U29,"0"),IF(AD29="b",U29,"0"),IF(AD29="c+",U29,"0"),IF(AD29="c",U29,"0"),IF(AD29="d+",U29,"0"),IF(AD29="d",U29,"0"),IF(AE29="A",U29,"0"),IF(AE29="b+",U29,"0"),IF(AE29="b",U29,"0"),IF(AE29="c+",U29,"0"),IF(AE29="c",U29,"0"),IF(AE29="d+",U29,"0"),IF(AE29="d",U29,"0"),IF(AF29="A",U29,"0"),IF(AF29="b+",U29,"0"),IF(AF29="b",U29,"0"),IF(AF29="c+",U29,"0"),IF(AF29="c",U29,"0"),IF(AF29="d+",U29,"0"),IF(AF29="d",U29,"0"),IF(AG29="A",U29,"0"),IF(AG29="b+",U29,"0"),IF(AG29="b",U29,"0"),IF(AG29="c+",U29,"0"),IF(AG29="c",U29,"0"),IF(AG29="d+",U29,"0"),IF(AG29="d",U29,"0"),IF(AH29="A",U29,"0"),IF(AH29="b+",U29,"0"),IF(AH29="b",U29,"0"),IF(AH29="c+",U29,"0"),IF(AH29="c",U29,"0"),IF(AH29="d+",U29,"0"),IF(AH29="d",U29,"0"),IF(AI29="A",U29,"0"),IF(AI29="b+",U29,"0"),IF(AI29="b",U29,"0"),IF(AI29="c+",U29,"0"),IF(AI29="c",U29,"0"),IF(AI29="d+",U29,"0"),IF(AI29="d",U29,"0"))</f>
        <v>0</v>
      </c>
      <c r="X29" s="356"/>
      <c r="Y29" s="356"/>
      <c r="Z29" s="356"/>
      <c r="AA29" s="356"/>
      <c r="AB29" s="356"/>
      <c r="AC29" s="356"/>
      <c r="AD29" s="356"/>
      <c r="AE29" s="356"/>
      <c r="AF29" s="356"/>
      <c r="AG29" s="356"/>
      <c r="AH29" s="356"/>
      <c r="AI29" s="356"/>
      <c r="AJ29" s="355"/>
      <c r="AK29" s="431" t="str">
        <f t="shared" ref="AK29:AV29" si="21">IF(X29="f","0",IF(X29="d","1",IF(X29="d+","1.5",IF(X29="c","2",IF(X29="c+","2.5",IF(X29="b","3",IF(X29="b+","3.5",IF(X29="a","4","-"))))))))</f>
        <v>-</v>
      </c>
      <c r="AL29" s="431" t="str">
        <f t="shared" si="21"/>
        <v>-</v>
      </c>
      <c r="AM29" s="431" t="str">
        <f t="shared" si="21"/>
        <v>-</v>
      </c>
      <c r="AN29" s="431" t="str">
        <f t="shared" si="21"/>
        <v>-</v>
      </c>
      <c r="AO29" s="431" t="str">
        <f t="shared" si="21"/>
        <v>-</v>
      </c>
      <c r="AP29" s="431" t="str">
        <f t="shared" si="21"/>
        <v>-</v>
      </c>
      <c r="AQ29" s="431" t="str">
        <f t="shared" si="21"/>
        <v>-</v>
      </c>
      <c r="AR29" s="431" t="str">
        <f t="shared" si="21"/>
        <v>-</v>
      </c>
      <c r="AS29" s="431" t="str">
        <f t="shared" si="21"/>
        <v>-</v>
      </c>
      <c r="AT29" s="431" t="str">
        <f t="shared" si="21"/>
        <v>-</v>
      </c>
      <c r="AU29" s="431" t="str">
        <f t="shared" si="21"/>
        <v>-</v>
      </c>
      <c r="AV29" s="431" t="str">
        <f t="shared" si="21"/>
        <v>-</v>
      </c>
      <c r="AW29" s="359">
        <f t="shared" ref="AW29" si="22">MAX(IF(AK29="4","4","0"),IF(AK29="3.5","3.5","0"),IF(AK29="3","3","0"),IF(AK29="2.5","2.5","0"),IF(AK29="2","2","0"),IF(AK29="1.5","1.5","0"),IF(AK29="1","1","0"),IF(AL29="4","4","0"),IF(AL29="3.5","3.5","0"),IF(AL29="3","3","0"),IF(AL29="2.5","2.5","0"),IF(AL29="2","2","0"),IF(AL29="1.5","1.5","0"),IF(AL29="1","1","0"),IF(AM29="4","4","0"),IF(AM29="3.5","3.5","0"),IF(AM29="3","3","0"),IF(AM29="2.5","2.5","0"),IF(AM29="2","2","0"),IF(AM29="1.5","1.5","0"),IF(AM29="1","1","0"),IF(AN29="4","4","0"),IF(AN29="3.5","3.5","0"),IF(AN29="3","3","0"),IF(AN29="2.5","2.5","0"),IF(AN29="2","2","0"),IF(AN29="1.5","1.5","0"),IF(AN29="1","1","0"),IF(AO29="4","4","0"),IF(AO29="3.5","3.5","0"),IF(AO29="3","3","0"),IF(AO29="2.5","2.5","0"),IF(AO29="2","2","0"),IF(AO29="1.5","1.5","0"),IF(AO29="1","1","0"),IF(AP29="4","4","0"),IF(AP29="3.5","3.5","0"),IF(AP29="3","3","0"),IF(AP29="2.5","2.5","0"),IF(AP29="2","2","0"),IF(AP29="1.5","1.5","0"),IF(AP29="1","1","0"),IF(AQ29="4","4","0"),IF(AQ29="3.5","3.5","0"),IF(AQ29="3","3","0"),IF(AQ29="2.5","2.5","0"),IF(AQ29="2","2","0"),IF(AQ29="1.5","1.5","0"),IF(AQ29="1","1","0"),IF(AR29="4","4","0"),IF(AR29="3.5","3.5","0"),IF(AR29="3","3","0"),IF(AR29="2.5","2.5","0"),IF(AR29="2","2","0"),IF(AR29="1.5","1.5","0"),IF(AR29="1","1","0"),IF(AS29="4","4","0"),IF(AS29="3.5","3.5","0"),IF(AS29="3","3","0"),IF(AS29="2.5","2.5","0"),IF(AS29="2","2","0"),IF(AS29="1.5","1.5","0"),IF(AS29="1","1","0"),IF(AT29="4","4","0"),IF(AT29="3.5","3.5","0"),IF(AT29="3","3","0"),IF(AT29="2.5","2.5","0"),IF(AT29="2","2","0"),IF(AT29="1.5","1.5","0"),IF(AT29="1","1","0"),IF(AU29="4","4","0"),IF(AU29="3.5","3.5","0"),IF(AU29="3","3","0"),IF(AU29="2.5","2.5","0"),IF(AU29="2","2","0"),IF(AU29="1.5","1.5","0"),IF(AU29="1","1","0"),IF(AV29="4","4","0"),IF(AV29="3.5","3.5","0"),IF(AV29="3","3","0"),IF(AV29="2.5","2.5","0"),IF(AV29="2","2","0"),IF(AV29="1.5","1.5","0"),IF(AV29="1","1","0"))</f>
        <v>0</v>
      </c>
      <c r="AX29" s="360">
        <f t="shared" ref="AX29" si="23">W29</f>
        <v>0</v>
      </c>
      <c r="AY29" s="361">
        <f t="shared" ref="AY29" si="24">AW29*W29</f>
        <v>0</v>
      </c>
      <c r="AZ29" s="355"/>
    </row>
    <row r="30" spans="1:52" ht="11.4" customHeight="1" thickBot="1" x14ac:dyDescent="0.3">
      <c r="A30" s="338"/>
      <c r="B30" s="338"/>
      <c r="C30" s="338"/>
      <c r="D30" s="338"/>
      <c r="E30" s="338"/>
      <c r="F30" s="338"/>
      <c r="G30" s="340"/>
      <c r="H30" s="340"/>
      <c r="I30" s="340"/>
      <c r="J30" s="340" t="s">
        <v>191</v>
      </c>
      <c r="K30" s="340"/>
      <c r="L30" s="340"/>
      <c r="M30" s="340"/>
      <c r="N30" s="340"/>
      <c r="O30" s="340"/>
      <c r="P30" s="340"/>
      <c r="Q30" s="340"/>
      <c r="R30" s="340"/>
      <c r="S30" s="342"/>
      <c r="T30" s="342"/>
      <c r="U30" s="421">
        <f>SUM(W29)</f>
        <v>0</v>
      </c>
      <c r="V30" s="422">
        <v>3</v>
      </c>
      <c r="W30" s="423" t="str">
        <f>IF(U30&gt;=V30,"หน่วยกิตครบ","ไม่ครบหน่วยกิต")</f>
        <v>ไม่ครบหน่วยกิต</v>
      </c>
      <c r="X30" s="422"/>
      <c r="Y30" s="422"/>
      <c r="Z30" s="422"/>
      <c r="AA30" s="422"/>
      <c r="AB30" s="422"/>
      <c r="AC30" s="422"/>
      <c r="AD30" s="422"/>
      <c r="AE30" s="422"/>
      <c r="AF30" s="422"/>
      <c r="AG30" s="422"/>
      <c r="AH30" s="422"/>
      <c r="AI30" s="422"/>
      <c r="AJ30" s="207"/>
      <c r="AK30" s="432"/>
      <c r="AL30" s="432"/>
      <c r="AM30" s="432"/>
      <c r="AN30" s="432"/>
      <c r="AO30" s="432"/>
      <c r="AP30" s="432"/>
      <c r="AQ30" s="432"/>
      <c r="AR30" s="432"/>
      <c r="AS30" s="432"/>
      <c r="AT30" s="432"/>
      <c r="AU30" s="432"/>
      <c r="AV30" s="432"/>
      <c r="AW30" s="191"/>
      <c r="AX30" s="191">
        <f>SUM(AX22:AX29)</f>
        <v>0</v>
      </c>
      <c r="AY30" s="191">
        <f>SUM(AY22:AY29)</f>
        <v>0</v>
      </c>
      <c r="AZ30" s="191" t="e">
        <f>AY30/AX30</f>
        <v>#DIV/0!</v>
      </c>
    </row>
    <row r="31" spans="1:52" ht="11.4" customHeight="1" x14ac:dyDescent="0.25">
      <c r="A31" s="338"/>
      <c r="B31" s="338"/>
      <c r="C31" s="338"/>
      <c r="D31" s="338"/>
      <c r="E31" s="338"/>
      <c r="F31" s="338"/>
      <c r="G31" s="347" t="s">
        <v>538</v>
      </c>
      <c r="H31" s="347"/>
      <c r="I31" s="347"/>
      <c r="J31" s="347"/>
      <c r="K31" s="347"/>
      <c r="L31" s="347"/>
      <c r="M31" s="347"/>
      <c r="N31" s="347"/>
      <c r="O31" s="347"/>
      <c r="P31" s="347"/>
      <c r="Q31" s="347"/>
      <c r="R31" s="347"/>
      <c r="S31" s="338"/>
      <c r="T31" s="338"/>
      <c r="X31" s="419" t="s">
        <v>300</v>
      </c>
      <c r="Y31" s="419" t="s">
        <v>301</v>
      </c>
      <c r="Z31" s="419" t="s">
        <v>302</v>
      </c>
      <c r="AA31" s="419" t="s">
        <v>303</v>
      </c>
      <c r="AB31" s="419" t="s">
        <v>304</v>
      </c>
      <c r="AC31" s="419" t="s">
        <v>305</v>
      </c>
      <c r="AD31" s="419" t="s">
        <v>306</v>
      </c>
      <c r="AE31" s="419" t="s">
        <v>307</v>
      </c>
      <c r="AF31" s="419" t="s">
        <v>308</v>
      </c>
      <c r="AG31" s="419" t="s">
        <v>309</v>
      </c>
      <c r="AH31" s="419" t="s">
        <v>310</v>
      </c>
      <c r="AI31" s="419" t="s">
        <v>311</v>
      </c>
      <c r="AJ31" s="206" t="s">
        <v>312</v>
      </c>
      <c r="AK31" s="430" t="s">
        <v>300</v>
      </c>
      <c r="AL31" s="430" t="s">
        <v>301</v>
      </c>
      <c r="AM31" s="430" t="s">
        <v>302</v>
      </c>
      <c r="AN31" s="430" t="s">
        <v>303</v>
      </c>
      <c r="AO31" s="430" t="s">
        <v>304</v>
      </c>
      <c r="AP31" s="430" t="s">
        <v>305</v>
      </c>
      <c r="AQ31" s="430" t="s">
        <v>306</v>
      </c>
      <c r="AR31" s="430" t="s">
        <v>307</v>
      </c>
      <c r="AS31" s="430" t="s">
        <v>308</v>
      </c>
      <c r="AT31" s="430" t="s">
        <v>309</v>
      </c>
      <c r="AU31" s="430" t="s">
        <v>310</v>
      </c>
      <c r="AV31" s="430" t="s">
        <v>311</v>
      </c>
      <c r="AW31" s="420" t="s">
        <v>313</v>
      </c>
      <c r="AX31" s="420"/>
      <c r="AY31" s="420"/>
      <c r="AZ31" s="263" t="s">
        <v>312</v>
      </c>
    </row>
    <row r="32" spans="1:52" ht="11.4" customHeight="1" x14ac:dyDescent="0.25">
      <c r="A32" s="338"/>
      <c r="B32" s="338"/>
      <c r="C32" s="338"/>
      <c r="D32" s="338"/>
      <c r="E32" s="338"/>
      <c r="F32" s="338"/>
      <c r="G32" s="340" t="s">
        <v>539</v>
      </c>
      <c r="H32" s="340"/>
      <c r="I32" s="340"/>
      <c r="J32" s="340" t="s">
        <v>540</v>
      </c>
      <c r="K32" s="340"/>
      <c r="L32" s="340"/>
      <c r="M32" s="340"/>
      <c r="N32" s="340"/>
      <c r="O32" s="340"/>
      <c r="P32" s="340"/>
      <c r="Q32" s="340"/>
      <c r="R32" s="340"/>
      <c r="S32" s="342" t="s">
        <v>295</v>
      </c>
      <c r="T32" s="342"/>
      <c r="U32" s="357">
        <v>3</v>
      </c>
      <c r="V32" s="358" t="s">
        <v>323</v>
      </c>
      <c r="W32" s="364">
        <f t="shared" ref="W32" si="25">MAX(IF(X32="A",U32,"0"),IF(X32="b+",U32,"0"),IF(X32="b",U32,"0"),IF(X32="c+",U32,"0"),IF(X32="c",U32,"0"),IF(X32="d+",U32,"0"),IF(X32="d",U32,"0"),IF(X32="ct",U32,"0"),IF(X32="tr",U32,"0"),IF(Y32="A",U32,"0"),IF(Y32="b+",U32,"0"),IF(Y32="b",U32,"0"),IF(Y32="c+",U32,"0"),IF(Y32="c",U32,"0"),IF(Y32="d+",U32,"0"),IF(Y32="d",U32,"0"),IF(Y32="ct",U32,"0"),IF(Y32="tr",U32,"0"),IF(Z32="A",U32,"0"),IF(Z32="b+",U32,"0"),IF(Z32="b",U32,"0"),IF(Z32="c+",U32,"0"),IF(Z32="c",U32,"0"),IF(Z32="d+",U32,"0"),IF(Z32="d",U32,"0"),IF(AA32="A",U32,"0"),IF(AA32="b+",U32,"0"),IF(AA32="b",U32,"0"),IF(AA32="c+",U32,"0"),IF(AA32="c",U32,"0"),IF(AA32="d+",U32,"0"),IF(AA32="d",U32,"0"),IF(AB32="A",U32,"0"),IF(AB32="b+",U32,"0"),IF(AB32="b",U32,"0"),IF(AB32="c+",U32,"0"),IF(AB32="c",U32,"0"),IF(AB32="d+",U32,"0"),IF(AB32="d",U32,"0"),IF(AC32="A",U32,"0"),IF(AC32="b+",U32,"0"),IF(AC32="b",U32,"0"),IF(AC32="c+",U32,"0"),IF(AC32="c",U32,"0"),IF(AC32="d+",U32,"0"),IF(AC32="d",U32,"0"),IF(AD32="A",U32,"0"),IF(AD32="b+",U32,"0"),IF(AD32="b",U32,"0"),IF(AD32="c+",U32,"0"),IF(AD32="c",U32,"0"),IF(AD32="d+",U32,"0"),IF(AD32="d",U32,"0"),IF(AE32="A",U32,"0"),IF(AE32="b+",U32,"0"),IF(AE32="b",U32,"0"),IF(AE32="c+",U32,"0"),IF(AE32="c",U32,"0"),IF(AE32="d+",U32,"0"),IF(AE32="d",U32,"0"),IF(AF32="A",U32,"0"),IF(AF32="b+",U32,"0"),IF(AF32="b",U32,"0"),IF(AF32="c+",U32,"0"),IF(AF32="c",U32,"0"),IF(AF32="d+",U32,"0"),IF(AF32="d",U32,"0"),IF(AG32="A",U32,"0"),IF(AG32="b+",U32,"0"),IF(AG32="b",U32,"0"),IF(AG32="c+",U32,"0"),IF(AG32="c",U32,"0"),IF(AG32="d+",U32,"0"),IF(AG32="d",U32,"0"),IF(AH32="A",U32,"0"),IF(AH32="b+",U32,"0"),IF(AH32="b",U32,"0"),IF(AH32="c+",U32,"0"),IF(AH32="c",U32,"0"),IF(AH32="d+",U32,"0"),IF(AH32="d",U32,"0"),IF(AI32="A",U32,"0"),IF(AI32="b+",U32,"0"),IF(AI32="b",U32,"0"),IF(AI32="c+",U32,"0"),IF(AI32="c",U32,"0"),IF(AI32="d+",U32,"0"),IF(AI32="d",U32,"0"))</f>
        <v>0</v>
      </c>
      <c r="X32" s="356"/>
      <c r="Y32" s="356"/>
      <c r="Z32" s="356"/>
      <c r="AA32" s="356"/>
      <c r="AB32" s="356"/>
      <c r="AC32" s="356"/>
      <c r="AD32" s="356"/>
      <c r="AE32" s="356"/>
      <c r="AF32" s="356"/>
      <c r="AG32" s="356"/>
      <c r="AH32" s="356"/>
      <c r="AI32" s="356"/>
      <c r="AJ32" s="355"/>
      <c r="AK32" s="431" t="str">
        <f t="shared" ref="AK32:AV32" si="26">IF(X32="f","0",IF(X32="d","1",IF(X32="d+","1.5",IF(X32="c","2",IF(X32="c+","2.5",IF(X32="b","3",IF(X32="b+","3.5",IF(X32="a","4","-"))))))))</f>
        <v>-</v>
      </c>
      <c r="AL32" s="431" t="str">
        <f t="shared" si="26"/>
        <v>-</v>
      </c>
      <c r="AM32" s="431" t="str">
        <f t="shared" si="26"/>
        <v>-</v>
      </c>
      <c r="AN32" s="431" t="str">
        <f t="shared" si="26"/>
        <v>-</v>
      </c>
      <c r="AO32" s="431" t="str">
        <f t="shared" si="26"/>
        <v>-</v>
      </c>
      <c r="AP32" s="431" t="str">
        <f t="shared" si="26"/>
        <v>-</v>
      </c>
      <c r="AQ32" s="431" t="str">
        <f t="shared" si="26"/>
        <v>-</v>
      </c>
      <c r="AR32" s="431" t="str">
        <f t="shared" si="26"/>
        <v>-</v>
      </c>
      <c r="AS32" s="431" t="str">
        <f t="shared" si="26"/>
        <v>-</v>
      </c>
      <c r="AT32" s="431" t="str">
        <f t="shared" si="26"/>
        <v>-</v>
      </c>
      <c r="AU32" s="431" t="str">
        <f t="shared" si="26"/>
        <v>-</v>
      </c>
      <c r="AV32" s="431" t="str">
        <f t="shared" si="26"/>
        <v>-</v>
      </c>
      <c r="AW32" s="359">
        <f t="shared" ref="AW32" si="27">MAX(IF(AK32="4","4","0"),IF(AK32="3.5","3.5","0"),IF(AK32="3","3","0"),IF(AK32="2.5","2.5","0"),IF(AK32="2","2","0"),IF(AK32="1.5","1.5","0"),IF(AK32="1","1","0"),IF(AL32="4","4","0"),IF(AL32="3.5","3.5","0"),IF(AL32="3","3","0"),IF(AL32="2.5","2.5","0"),IF(AL32="2","2","0"),IF(AL32="1.5","1.5","0"),IF(AL32="1","1","0"),IF(AM32="4","4","0"),IF(AM32="3.5","3.5","0"),IF(AM32="3","3","0"),IF(AM32="2.5","2.5","0"),IF(AM32="2","2","0"),IF(AM32="1.5","1.5","0"),IF(AM32="1","1","0"),IF(AN32="4","4","0"),IF(AN32="3.5","3.5","0"),IF(AN32="3","3","0"),IF(AN32="2.5","2.5","0"),IF(AN32="2","2","0"),IF(AN32="1.5","1.5","0"),IF(AN32="1","1","0"),IF(AO32="4","4","0"),IF(AO32="3.5","3.5","0"),IF(AO32="3","3","0"),IF(AO32="2.5","2.5","0"),IF(AO32="2","2","0"),IF(AO32="1.5","1.5","0"),IF(AO32="1","1","0"),IF(AP32="4","4","0"),IF(AP32="3.5","3.5","0"),IF(AP32="3","3","0"),IF(AP32="2.5","2.5","0"),IF(AP32="2","2","0"),IF(AP32="1.5","1.5","0"),IF(AP32="1","1","0"),IF(AQ32="4","4","0"),IF(AQ32="3.5","3.5","0"),IF(AQ32="3","3","0"),IF(AQ32="2.5","2.5","0"),IF(AQ32="2","2","0"),IF(AQ32="1.5","1.5","0"),IF(AQ32="1","1","0"),IF(AR32="4","4","0"),IF(AR32="3.5","3.5","0"),IF(AR32="3","3","0"),IF(AR32="2.5","2.5","0"),IF(AR32="2","2","0"),IF(AR32="1.5","1.5","0"),IF(AR32="1","1","0"),IF(AS32="4","4","0"),IF(AS32="3.5","3.5","0"),IF(AS32="3","3","0"),IF(AS32="2.5","2.5","0"),IF(AS32="2","2","0"),IF(AS32="1.5","1.5","0"),IF(AS32="1","1","0"),IF(AT32="4","4","0"),IF(AT32="3.5","3.5","0"),IF(AT32="3","3","0"),IF(AT32="2.5","2.5","0"),IF(AT32="2","2","0"),IF(AT32="1.5","1.5","0"),IF(AT32="1","1","0"),IF(AU32="4","4","0"),IF(AU32="3.5","3.5","0"),IF(AU32="3","3","0"),IF(AU32="2.5","2.5","0"),IF(AU32="2","2","0"),IF(AU32="1.5","1.5","0"),IF(AU32="1","1","0"),IF(AV32="4","4","0"),IF(AV32="3.5","3.5","0"),IF(AV32="3","3","0"),IF(AV32="2.5","2.5","0"),IF(AV32="2","2","0"),IF(AV32="1.5","1.5","0"),IF(AV32="1","1","0"))</f>
        <v>0</v>
      </c>
      <c r="AX32" s="360">
        <f t="shared" ref="AX32" si="28">W32</f>
        <v>0</v>
      </c>
      <c r="AY32" s="361">
        <f t="shared" ref="AY32" si="29">AW32*W32</f>
        <v>0</v>
      </c>
      <c r="AZ32" s="355"/>
    </row>
    <row r="33" spans="1:52" ht="11.4" customHeight="1" x14ac:dyDescent="0.25">
      <c r="A33" s="338"/>
      <c r="B33" s="338"/>
      <c r="C33" s="338"/>
      <c r="D33" s="338"/>
      <c r="E33" s="338"/>
      <c r="F33" s="338"/>
      <c r="G33" s="340"/>
      <c r="H33" s="340"/>
      <c r="I33" s="340"/>
      <c r="J33" s="340" t="s">
        <v>541</v>
      </c>
      <c r="K33" s="340"/>
      <c r="L33" s="340"/>
      <c r="M33" s="340"/>
      <c r="N33" s="340"/>
      <c r="O33" s="340"/>
      <c r="P33" s="340"/>
      <c r="Q33" s="340"/>
      <c r="R33" s="340"/>
      <c r="S33" s="342"/>
      <c r="T33" s="342"/>
      <c r="U33" s="189"/>
      <c r="V33" s="353"/>
      <c r="W33" s="425"/>
      <c r="X33" s="353"/>
      <c r="Y33" s="353"/>
      <c r="Z33" s="353"/>
      <c r="AA33" s="353"/>
      <c r="AB33" s="353"/>
      <c r="AC33" s="353"/>
      <c r="AD33" s="353"/>
      <c r="AE33" s="353"/>
      <c r="AF33" s="353"/>
      <c r="AG33" s="353"/>
      <c r="AH33" s="353"/>
      <c r="AI33" s="353"/>
      <c r="AJ33" s="354"/>
      <c r="AK33" s="433"/>
      <c r="AL33" s="433"/>
      <c r="AM33" s="433"/>
      <c r="AN33" s="433"/>
      <c r="AO33" s="433"/>
      <c r="AP33" s="433"/>
      <c r="AQ33" s="433"/>
      <c r="AR33" s="433"/>
      <c r="AS33" s="433"/>
      <c r="AT33" s="433"/>
      <c r="AU33" s="433"/>
      <c r="AV33" s="433"/>
      <c r="AW33" s="354"/>
      <c r="AX33" s="354"/>
      <c r="AY33" s="354"/>
      <c r="AZ33" s="354"/>
    </row>
    <row r="34" spans="1:52" ht="11.4" customHeight="1" x14ac:dyDescent="0.25">
      <c r="A34" s="338"/>
      <c r="B34" s="338"/>
      <c r="C34" s="338"/>
      <c r="D34" s="338"/>
      <c r="E34" s="338"/>
      <c r="F34" s="338"/>
      <c r="G34" s="340" t="s">
        <v>542</v>
      </c>
      <c r="H34" s="340"/>
      <c r="I34" s="340"/>
      <c r="J34" s="340" t="s">
        <v>543</v>
      </c>
      <c r="K34" s="340"/>
      <c r="L34" s="340"/>
      <c r="M34" s="340"/>
      <c r="N34" s="340"/>
      <c r="O34" s="340"/>
      <c r="P34" s="340"/>
      <c r="Q34" s="340"/>
      <c r="R34" s="340"/>
      <c r="S34" s="342" t="s">
        <v>295</v>
      </c>
      <c r="T34" s="342"/>
      <c r="U34" s="357">
        <v>3</v>
      </c>
      <c r="V34" s="358" t="s">
        <v>323</v>
      </c>
      <c r="W34" s="364">
        <f t="shared" ref="W34" si="30">MAX(IF(X34="A",U34,"0"),IF(X34="b+",U34,"0"),IF(X34="b",U34,"0"),IF(X34="c+",U34,"0"),IF(X34="c",U34,"0"),IF(X34="d+",U34,"0"),IF(X34="d",U34,"0"),IF(X34="ct",U34,"0"),IF(X34="tr",U34,"0"),IF(Y34="A",U34,"0"),IF(Y34="b+",U34,"0"),IF(Y34="b",U34,"0"),IF(Y34="c+",U34,"0"),IF(Y34="c",U34,"0"),IF(Y34="d+",U34,"0"),IF(Y34="d",U34,"0"),IF(Y34="ct",U34,"0"),IF(Y34="tr",U34,"0"),IF(Z34="A",U34,"0"),IF(Z34="b+",U34,"0"),IF(Z34="b",U34,"0"),IF(Z34="c+",U34,"0"),IF(Z34="c",U34,"0"),IF(Z34="d+",U34,"0"),IF(Z34="d",U34,"0"),IF(AA34="A",U34,"0"),IF(AA34="b+",U34,"0"),IF(AA34="b",U34,"0"),IF(AA34="c+",U34,"0"),IF(AA34="c",U34,"0"),IF(AA34="d+",U34,"0"),IF(AA34="d",U34,"0"),IF(AB34="A",U34,"0"),IF(AB34="b+",U34,"0"),IF(AB34="b",U34,"0"),IF(AB34="c+",U34,"0"),IF(AB34="c",U34,"0"),IF(AB34="d+",U34,"0"),IF(AB34="d",U34,"0"),IF(AC34="A",U34,"0"),IF(AC34="b+",U34,"0"),IF(AC34="b",U34,"0"),IF(AC34="c+",U34,"0"),IF(AC34="c",U34,"0"),IF(AC34="d+",U34,"0"),IF(AC34="d",U34,"0"),IF(AD34="A",U34,"0"),IF(AD34="b+",U34,"0"),IF(AD34="b",U34,"0"),IF(AD34="c+",U34,"0"),IF(AD34="c",U34,"0"),IF(AD34="d+",U34,"0"),IF(AD34="d",U34,"0"),IF(AE34="A",U34,"0"),IF(AE34="b+",U34,"0"),IF(AE34="b",U34,"0"),IF(AE34="c+",U34,"0"),IF(AE34="c",U34,"0"),IF(AE34="d+",U34,"0"),IF(AE34="d",U34,"0"),IF(AF34="A",U34,"0"),IF(AF34="b+",U34,"0"),IF(AF34="b",U34,"0"),IF(AF34="c+",U34,"0"),IF(AF34="c",U34,"0"),IF(AF34="d+",U34,"0"),IF(AF34="d",U34,"0"),IF(AG34="A",U34,"0"),IF(AG34="b+",U34,"0"),IF(AG34="b",U34,"0"),IF(AG34="c+",U34,"0"),IF(AG34="c",U34,"0"),IF(AG34="d+",U34,"0"),IF(AG34="d",U34,"0"),IF(AH34="A",U34,"0"),IF(AH34="b+",U34,"0"),IF(AH34="b",U34,"0"),IF(AH34="c+",U34,"0"),IF(AH34="c",U34,"0"),IF(AH34="d+",U34,"0"),IF(AH34="d",U34,"0"),IF(AI34="A",U34,"0"),IF(AI34="b+",U34,"0"),IF(AI34="b",U34,"0"),IF(AI34="c+",U34,"0"),IF(AI34="c",U34,"0"),IF(AI34="d+",U34,"0"),IF(AI34="d",U34,"0"))</f>
        <v>0</v>
      </c>
      <c r="X34" s="356"/>
      <c r="Y34" s="356"/>
      <c r="Z34" s="356"/>
      <c r="AA34" s="356"/>
      <c r="AB34" s="356"/>
      <c r="AC34" s="356"/>
      <c r="AD34" s="356"/>
      <c r="AE34" s="356"/>
      <c r="AF34" s="356"/>
      <c r="AG34" s="356"/>
      <c r="AH34" s="356"/>
      <c r="AI34" s="356"/>
      <c r="AJ34" s="355"/>
      <c r="AK34" s="431" t="str">
        <f t="shared" ref="AK34:AV34" si="31">IF(X34="f","0",IF(X34="d","1",IF(X34="d+","1.5",IF(X34="c","2",IF(X34="c+","2.5",IF(X34="b","3",IF(X34="b+","3.5",IF(X34="a","4","-"))))))))</f>
        <v>-</v>
      </c>
      <c r="AL34" s="431" t="str">
        <f t="shared" si="31"/>
        <v>-</v>
      </c>
      <c r="AM34" s="431" t="str">
        <f t="shared" si="31"/>
        <v>-</v>
      </c>
      <c r="AN34" s="431" t="str">
        <f t="shared" si="31"/>
        <v>-</v>
      </c>
      <c r="AO34" s="431" t="str">
        <f t="shared" si="31"/>
        <v>-</v>
      </c>
      <c r="AP34" s="431" t="str">
        <f t="shared" si="31"/>
        <v>-</v>
      </c>
      <c r="AQ34" s="431" t="str">
        <f t="shared" si="31"/>
        <v>-</v>
      </c>
      <c r="AR34" s="431" t="str">
        <f t="shared" si="31"/>
        <v>-</v>
      </c>
      <c r="AS34" s="431" t="str">
        <f t="shared" si="31"/>
        <v>-</v>
      </c>
      <c r="AT34" s="431" t="str">
        <f t="shared" si="31"/>
        <v>-</v>
      </c>
      <c r="AU34" s="431" t="str">
        <f t="shared" si="31"/>
        <v>-</v>
      </c>
      <c r="AV34" s="431" t="str">
        <f t="shared" si="31"/>
        <v>-</v>
      </c>
      <c r="AW34" s="359">
        <f t="shared" ref="AW34" si="32">MAX(IF(AK34="4","4","0"),IF(AK34="3.5","3.5","0"),IF(AK34="3","3","0"),IF(AK34="2.5","2.5","0"),IF(AK34="2","2","0"),IF(AK34="1.5","1.5","0"),IF(AK34="1","1","0"),IF(AL34="4","4","0"),IF(AL34="3.5","3.5","0"),IF(AL34="3","3","0"),IF(AL34="2.5","2.5","0"),IF(AL34="2","2","0"),IF(AL34="1.5","1.5","0"),IF(AL34="1","1","0"),IF(AM34="4","4","0"),IF(AM34="3.5","3.5","0"),IF(AM34="3","3","0"),IF(AM34="2.5","2.5","0"),IF(AM34="2","2","0"),IF(AM34="1.5","1.5","0"),IF(AM34="1","1","0"),IF(AN34="4","4","0"),IF(AN34="3.5","3.5","0"),IF(AN34="3","3","0"),IF(AN34="2.5","2.5","0"),IF(AN34="2","2","0"),IF(AN34="1.5","1.5","0"),IF(AN34="1","1","0"),IF(AO34="4","4","0"),IF(AO34="3.5","3.5","0"),IF(AO34="3","3","0"),IF(AO34="2.5","2.5","0"),IF(AO34="2","2","0"),IF(AO34="1.5","1.5","0"),IF(AO34="1","1","0"),IF(AP34="4","4","0"),IF(AP34="3.5","3.5","0"),IF(AP34="3","3","0"),IF(AP34="2.5","2.5","0"),IF(AP34="2","2","0"),IF(AP34="1.5","1.5","0"),IF(AP34="1","1","0"),IF(AQ34="4","4","0"),IF(AQ34="3.5","3.5","0"),IF(AQ34="3","3","0"),IF(AQ34="2.5","2.5","0"),IF(AQ34="2","2","0"),IF(AQ34="1.5","1.5","0"),IF(AQ34="1","1","0"),IF(AR34="4","4","0"),IF(AR34="3.5","3.5","0"),IF(AR34="3","3","0"),IF(AR34="2.5","2.5","0"),IF(AR34="2","2","0"),IF(AR34="1.5","1.5","0"),IF(AR34="1","1","0"),IF(AS34="4","4","0"),IF(AS34="3.5","3.5","0"),IF(AS34="3","3","0"),IF(AS34="2.5","2.5","0"),IF(AS34="2","2","0"),IF(AS34="1.5","1.5","0"),IF(AS34="1","1","0"),IF(AT34="4","4","0"),IF(AT34="3.5","3.5","0"),IF(AT34="3","3","0"),IF(AT34="2.5","2.5","0"),IF(AT34="2","2","0"),IF(AT34="1.5","1.5","0"),IF(AT34="1","1","0"),IF(AU34="4","4","0"),IF(AU34="3.5","3.5","0"),IF(AU34="3","3","0"),IF(AU34="2.5","2.5","0"),IF(AU34="2","2","0"),IF(AU34="1.5","1.5","0"),IF(AU34="1","1","0"),IF(AV34="4","4","0"),IF(AV34="3.5","3.5","0"),IF(AV34="3","3","0"),IF(AV34="2.5","2.5","0"),IF(AV34="2","2","0"),IF(AV34="1.5","1.5","0"),IF(AV34="1","1","0"))</f>
        <v>0</v>
      </c>
      <c r="AX34" s="360">
        <f t="shared" ref="AX34" si="33">W34</f>
        <v>0</v>
      </c>
      <c r="AY34" s="361">
        <f t="shared" ref="AY34" si="34">AW34*W34</f>
        <v>0</v>
      </c>
      <c r="AZ34" s="355"/>
    </row>
    <row r="35" spans="1:52" ht="11.4" customHeight="1" x14ac:dyDescent="0.25">
      <c r="A35" s="338"/>
      <c r="B35" s="338"/>
      <c r="C35" s="338"/>
      <c r="D35" s="338"/>
      <c r="E35" s="338"/>
      <c r="F35" s="338"/>
      <c r="G35" s="340"/>
      <c r="H35" s="340"/>
      <c r="I35" s="340"/>
      <c r="J35" s="340" t="s">
        <v>544</v>
      </c>
      <c r="K35" s="340"/>
      <c r="L35" s="340"/>
      <c r="M35" s="340"/>
      <c r="N35" s="340"/>
      <c r="O35" s="340"/>
      <c r="P35" s="340"/>
      <c r="Q35" s="340"/>
      <c r="R35" s="340"/>
      <c r="S35" s="342"/>
      <c r="T35" s="342"/>
      <c r="U35" s="189"/>
      <c r="V35" s="353"/>
      <c r="W35" s="425"/>
      <c r="X35" s="353"/>
      <c r="Y35" s="353"/>
      <c r="Z35" s="353"/>
      <c r="AA35" s="353"/>
      <c r="AB35" s="353"/>
      <c r="AC35" s="353"/>
      <c r="AD35" s="353"/>
      <c r="AE35" s="353"/>
      <c r="AF35" s="353"/>
      <c r="AG35" s="353"/>
      <c r="AH35" s="353"/>
      <c r="AI35" s="353"/>
      <c r="AJ35" s="354"/>
      <c r="AK35" s="433"/>
      <c r="AL35" s="433"/>
      <c r="AM35" s="433"/>
      <c r="AN35" s="433"/>
      <c r="AO35" s="433"/>
      <c r="AP35" s="433"/>
      <c r="AQ35" s="433"/>
      <c r="AR35" s="433"/>
      <c r="AS35" s="433"/>
      <c r="AT35" s="433"/>
      <c r="AU35" s="433"/>
      <c r="AV35" s="433"/>
      <c r="AW35" s="354"/>
      <c r="AX35" s="354"/>
      <c r="AY35" s="354"/>
      <c r="AZ35" s="354"/>
    </row>
    <row r="36" spans="1:52" ht="11.4" customHeight="1" x14ac:dyDescent="0.25">
      <c r="A36" s="338"/>
      <c r="B36" s="338"/>
      <c r="C36" s="338"/>
      <c r="D36" s="338"/>
      <c r="E36" s="338"/>
      <c r="F36" s="338"/>
      <c r="G36" s="340" t="s">
        <v>545</v>
      </c>
      <c r="H36" s="340"/>
      <c r="I36" s="340"/>
      <c r="J36" s="340" t="s">
        <v>36</v>
      </c>
      <c r="K36" s="340"/>
      <c r="L36" s="340"/>
      <c r="M36" s="340"/>
      <c r="N36" s="340"/>
      <c r="O36" s="340"/>
      <c r="P36" s="340"/>
      <c r="Q36" s="340"/>
      <c r="R36" s="340"/>
      <c r="S36" s="342" t="s">
        <v>295</v>
      </c>
      <c r="T36" s="342"/>
      <c r="U36" s="357">
        <v>3</v>
      </c>
      <c r="V36" s="358" t="s">
        <v>323</v>
      </c>
      <c r="W36" s="364">
        <f t="shared" ref="W36:W38" si="35">MAX(IF(X36="A",U36,"0"),IF(X36="b+",U36,"0"),IF(X36="b",U36,"0"),IF(X36="c+",U36,"0"),IF(X36="c",U36,"0"),IF(X36="d+",U36,"0"),IF(X36="d",U36,"0"),IF(X36="ct",U36,"0"),IF(X36="tr",U36,"0"),IF(Y36="A",U36,"0"),IF(Y36="b+",U36,"0"),IF(Y36="b",U36,"0"),IF(Y36="c+",U36,"0"),IF(Y36="c",U36,"0"),IF(Y36="d+",U36,"0"),IF(Y36="d",U36,"0"),IF(Y36="ct",U36,"0"),IF(Y36="tr",U36,"0"),IF(Z36="A",U36,"0"),IF(Z36="b+",U36,"0"),IF(Z36="b",U36,"0"),IF(Z36="c+",U36,"0"),IF(Z36="c",U36,"0"),IF(Z36="d+",U36,"0"),IF(Z36="d",U36,"0"),IF(AA36="A",U36,"0"),IF(AA36="b+",U36,"0"),IF(AA36="b",U36,"0"),IF(AA36="c+",U36,"0"),IF(AA36="c",U36,"0"),IF(AA36="d+",U36,"0"),IF(AA36="d",U36,"0"),IF(AB36="A",U36,"0"),IF(AB36="b+",U36,"0"),IF(AB36="b",U36,"0"),IF(AB36="c+",U36,"0"),IF(AB36="c",U36,"0"),IF(AB36="d+",U36,"0"),IF(AB36="d",U36,"0"),IF(AC36="A",U36,"0"),IF(AC36="b+",U36,"0"),IF(AC36="b",U36,"0"),IF(AC36="c+",U36,"0"),IF(AC36="c",U36,"0"),IF(AC36="d+",U36,"0"),IF(AC36="d",U36,"0"),IF(AD36="A",U36,"0"),IF(AD36="b+",U36,"0"),IF(AD36="b",U36,"0"),IF(AD36="c+",U36,"0"),IF(AD36="c",U36,"0"),IF(AD36="d+",U36,"0"),IF(AD36="d",U36,"0"),IF(AE36="A",U36,"0"),IF(AE36="b+",U36,"0"),IF(AE36="b",U36,"0"),IF(AE36="c+",U36,"0"),IF(AE36="c",U36,"0"),IF(AE36="d+",U36,"0"),IF(AE36="d",U36,"0"),IF(AF36="A",U36,"0"),IF(AF36="b+",U36,"0"),IF(AF36="b",U36,"0"),IF(AF36="c+",U36,"0"),IF(AF36="c",U36,"0"),IF(AF36="d+",U36,"0"),IF(AF36="d",U36,"0"),IF(AG36="A",U36,"0"),IF(AG36="b+",U36,"0"),IF(AG36="b",U36,"0"),IF(AG36="c+",U36,"0"),IF(AG36="c",U36,"0"),IF(AG36="d+",U36,"0"),IF(AG36="d",U36,"0"),IF(AH36="A",U36,"0"),IF(AH36="b+",U36,"0"),IF(AH36="b",U36,"0"),IF(AH36="c+",U36,"0"),IF(AH36="c",U36,"0"),IF(AH36="d+",U36,"0"),IF(AH36="d",U36,"0"),IF(AI36="A",U36,"0"),IF(AI36="b+",U36,"0"),IF(AI36="b",U36,"0"),IF(AI36="c+",U36,"0"),IF(AI36="c",U36,"0"),IF(AI36="d+",U36,"0"),IF(AI36="d",U36,"0"))</f>
        <v>0</v>
      </c>
      <c r="X36" s="356"/>
      <c r="Y36" s="356"/>
      <c r="Z36" s="356"/>
      <c r="AA36" s="356"/>
      <c r="AB36" s="356"/>
      <c r="AC36" s="356"/>
      <c r="AD36" s="356"/>
      <c r="AE36" s="356"/>
      <c r="AF36" s="356"/>
      <c r="AG36" s="356"/>
      <c r="AH36" s="356"/>
      <c r="AI36" s="356"/>
      <c r="AJ36" s="355"/>
      <c r="AK36" s="431" t="str">
        <f t="shared" ref="AK36:AV38" si="36">IF(X36="f","0",IF(X36="d","1",IF(X36="d+","1.5",IF(X36="c","2",IF(X36="c+","2.5",IF(X36="b","3",IF(X36="b+","3.5",IF(X36="a","4","-"))))))))</f>
        <v>-</v>
      </c>
      <c r="AL36" s="431" t="str">
        <f t="shared" si="36"/>
        <v>-</v>
      </c>
      <c r="AM36" s="431" t="str">
        <f t="shared" si="36"/>
        <v>-</v>
      </c>
      <c r="AN36" s="431" t="str">
        <f t="shared" si="36"/>
        <v>-</v>
      </c>
      <c r="AO36" s="431" t="str">
        <f t="shared" si="36"/>
        <v>-</v>
      </c>
      <c r="AP36" s="431" t="str">
        <f t="shared" si="36"/>
        <v>-</v>
      </c>
      <c r="AQ36" s="431" t="str">
        <f t="shared" si="36"/>
        <v>-</v>
      </c>
      <c r="AR36" s="431" t="str">
        <f t="shared" si="36"/>
        <v>-</v>
      </c>
      <c r="AS36" s="431" t="str">
        <f t="shared" si="36"/>
        <v>-</v>
      </c>
      <c r="AT36" s="431" t="str">
        <f t="shared" si="36"/>
        <v>-</v>
      </c>
      <c r="AU36" s="431" t="str">
        <f t="shared" si="36"/>
        <v>-</v>
      </c>
      <c r="AV36" s="431" t="str">
        <f t="shared" si="36"/>
        <v>-</v>
      </c>
      <c r="AW36" s="359">
        <f t="shared" ref="AW36:AW38" si="37">MAX(IF(AK36="4","4","0"),IF(AK36="3.5","3.5","0"),IF(AK36="3","3","0"),IF(AK36="2.5","2.5","0"),IF(AK36="2","2","0"),IF(AK36="1.5","1.5","0"),IF(AK36="1","1","0"),IF(AL36="4","4","0"),IF(AL36="3.5","3.5","0"),IF(AL36="3","3","0"),IF(AL36="2.5","2.5","0"),IF(AL36="2","2","0"),IF(AL36="1.5","1.5","0"),IF(AL36="1","1","0"),IF(AM36="4","4","0"),IF(AM36="3.5","3.5","0"),IF(AM36="3","3","0"),IF(AM36="2.5","2.5","0"),IF(AM36="2","2","0"),IF(AM36="1.5","1.5","0"),IF(AM36="1","1","0"),IF(AN36="4","4","0"),IF(AN36="3.5","3.5","0"),IF(AN36="3","3","0"),IF(AN36="2.5","2.5","0"),IF(AN36="2","2","0"),IF(AN36="1.5","1.5","0"),IF(AN36="1","1","0"),IF(AO36="4","4","0"),IF(AO36="3.5","3.5","0"),IF(AO36="3","3","0"),IF(AO36="2.5","2.5","0"),IF(AO36="2","2","0"),IF(AO36="1.5","1.5","0"),IF(AO36="1","1","0"),IF(AP36="4","4","0"),IF(AP36="3.5","3.5","0"),IF(AP36="3","3","0"),IF(AP36="2.5","2.5","0"),IF(AP36="2","2","0"),IF(AP36="1.5","1.5","0"),IF(AP36="1","1","0"),IF(AQ36="4","4","0"),IF(AQ36="3.5","3.5","0"),IF(AQ36="3","3","0"),IF(AQ36="2.5","2.5","0"),IF(AQ36="2","2","0"),IF(AQ36="1.5","1.5","0"),IF(AQ36="1","1","0"),IF(AR36="4","4","0"),IF(AR36="3.5","3.5","0"),IF(AR36="3","3","0"),IF(AR36="2.5","2.5","0"),IF(AR36="2","2","0"),IF(AR36="1.5","1.5","0"),IF(AR36="1","1","0"),IF(AS36="4","4","0"),IF(AS36="3.5","3.5","0"),IF(AS36="3","3","0"),IF(AS36="2.5","2.5","0"),IF(AS36="2","2","0"),IF(AS36="1.5","1.5","0"),IF(AS36="1","1","0"),IF(AT36="4","4","0"),IF(AT36="3.5","3.5","0"),IF(AT36="3","3","0"),IF(AT36="2.5","2.5","0"),IF(AT36="2","2","0"),IF(AT36="1.5","1.5","0"),IF(AT36="1","1","0"),IF(AU36="4","4","0"),IF(AU36="3.5","3.5","0"),IF(AU36="3","3","0"),IF(AU36="2.5","2.5","0"),IF(AU36="2","2","0"),IF(AU36="1.5","1.5","0"),IF(AU36="1","1","0"),IF(AV36="4","4","0"),IF(AV36="3.5","3.5","0"),IF(AV36="3","3","0"),IF(AV36="2.5","2.5","0"),IF(AV36="2","2","0"),IF(AV36="1.5","1.5","0"),IF(AV36="1","1","0"))</f>
        <v>0</v>
      </c>
      <c r="AX36" s="360">
        <f t="shared" ref="AX36:AX38" si="38">W36</f>
        <v>0</v>
      </c>
      <c r="AY36" s="361">
        <f>AW36*W36</f>
        <v>0</v>
      </c>
      <c r="AZ36" s="355"/>
    </row>
    <row r="37" spans="1:52" ht="11.4" customHeight="1" x14ac:dyDescent="0.25">
      <c r="A37" s="338"/>
      <c r="B37" s="338"/>
      <c r="C37" s="338"/>
      <c r="D37" s="338"/>
      <c r="E37" s="338"/>
      <c r="F37" s="338"/>
      <c r="G37" s="340"/>
      <c r="H37" s="340"/>
      <c r="I37" s="340"/>
      <c r="J37" s="340" t="s">
        <v>546</v>
      </c>
      <c r="K37" s="340"/>
      <c r="L37" s="340"/>
      <c r="M37" s="340"/>
      <c r="N37" s="340"/>
      <c r="O37" s="340"/>
      <c r="P37" s="340"/>
      <c r="Q37" s="340"/>
      <c r="R37" s="340"/>
      <c r="S37" s="342"/>
      <c r="T37" s="342"/>
      <c r="U37" s="189"/>
      <c r="V37" s="353"/>
      <c r="W37" s="425"/>
      <c r="X37" s="353"/>
      <c r="Y37" s="353"/>
      <c r="Z37" s="353"/>
      <c r="AA37" s="353"/>
      <c r="AB37" s="353"/>
      <c r="AC37" s="353"/>
      <c r="AD37" s="353"/>
      <c r="AE37" s="353"/>
      <c r="AF37" s="353"/>
      <c r="AG37" s="353"/>
      <c r="AH37" s="353"/>
      <c r="AI37" s="353"/>
      <c r="AJ37" s="354"/>
      <c r="AK37" s="433"/>
      <c r="AL37" s="433"/>
      <c r="AM37" s="433"/>
      <c r="AN37" s="433"/>
      <c r="AO37" s="433"/>
      <c r="AP37" s="433"/>
      <c r="AQ37" s="433"/>
      <c r="AR37" s="433"/>
      <c r="AS37" s="433"/>
      <c r="AT37" s="433"/>
      <c r="AU37" s="433"/>
      <c r="AV37" s="433"/>
      <c r="AW37" s="354"/>
      <c r="AX37" s="354"/>
      <c r="AY37" s="354"/>
      <c r="AZ37" s="354"/>
    </row>
    <row r="38" spans="1:52" ht="11.4" customHeight="1" x14ac:dyDescent="0.25">
      <c r="A38" s="338"/>
      <c r="B38" s="338"/>
      <c r="C38" s="338"/>
      <c r="D38" s="338"/>
      <c r="E38" s="338"/>
      <c r="F38" s="338"/>
      <c r="G38" s="340" t="s">
        <v>213</v>
      </c>
      <c r="H38" s="340"/>
      <c r="I38" s="340"/>
      <c r="J38" s="340" t="s">
        <v>214</v>
      </c>
      <c r="K38" s="340"/>
      <c r="L38" s="340"/>
      <c r="M38" s="340"/>
      <c r="N38" s="340"/>
      <c r="O38" s="340"/>
      <c r="P38" s="340"/>
      <c r="Q38" s="340"/>
      <c r="R38" s="340"/>
      <c r="S38" s="342" t="s">
        <v>295</v>
      </c>
      <c r="T38" s="342"/>
      <c r="U38" s="357">
        <v>3</v>
      </c>
      <c r="V38" s="358" t="s">
        <v>323</v>
      </c>
      <c r="W38" s="364">
        <f t="shared" si="35"/>
        <v>0</v>
      </c>
      <c r="X38" s="356"/>
      <c r="Y38" s="356"/>
      <c r="Z38" s="356"/>
      <c r="AA38" s="356"/>
      <c r="AB38" s="356"/>
      <c r="AC38" s="356"/>
      <c r="AD38" s="356"/>
      <c r="AE38" s="356"/>
      <c r="AF38" s="356"/>
      <c r="AG38" s="356"/>
      <c r="AH38" s="356"/>
      <c r="AI38" s="356"/>
      <c r="AJ38" s="355"/>
      <c r="AK38" s="431" t="str">
        <f t="shared" si="36"/>
        <v>-</v>
      </c>
      <c r="AL38" s="431" t="str">
        <f t="shared" si="36"/>
        <v>-</v>
      </c>
      <c r="AM38" s="431" t="str">
        <f t="shared" si="36"/>
        <v>-</v>
      </c>
      <c r="AN38" s="431" t="str">
        <f t="shared" si="36"/>
        <v>-</v>
      </c>
      <c r="AO38" s="431" t="str">
        <f t="shared" si="36"/>
        <v>-</v>
      </c>
      <c r="AP38" s="431" t="str">
        <f t="shared" si="36"/>
        <v>-</v>
      </c>
      <c r="AQ38" s="431" t="str">
        <f t="shared" si="36"/>
        <v>-</v>
      </c>
      <c r="AR38" s="431" t="str">
        <f t="shared" si="36"/>
        <v>-</v>
      </c>
      <c r="AS38" s="431" t="str">
        <f t="shared" si="36"/>
        <v>-</v>
      </c>
      <c r="AT38" s="431" t="str">
        <f t="shared" si="36"/>
        <v>-</v>
      </c>
      <c r="AU38" s="431" t="str">
        <f t="shared" si="36"/>
        <v>-</v>
      </c>
      <c r="AV38" s="431" t="str">
        <f t="shared" si="36"/>
        <v>-</v>
      </c>
      <c r="AW38" s="359">
        <f t="shared" si="37"/>
        <v>0</v>
      </c>
      <c r="AX38" s="360">
        <f t="shared" si="38"/>
        <v>0</v>
      </c>
      <c r="AY38" s="361">
        <f>AW38*W38</f>
        <v>0</v>
      </c>
      <c r="AZ38" s="355"/>
    </row>
    <row r="39" spans="1:52" ht="11.4" customHeight="1" x14ac:dyDescent="0.25">
      <c r="A39" s="338"/>
      <c r="B39" s="338"/>
      <c r="C39" s="338"/>
      <c r="D39" s="338"/>
      <c r="E39" s="338"/>
      <c r="F39" s="338"/>
      <c r="G39" s="340"/>
      <c r="H39" s="340"/>
      <c r="I39" s="340"/>
      <c r="J39" s="340" t="s">
        <v>215</v>
      </c>
      <c r="K39" s="340"/>
      <c r="L39" s="340"/>
      <c r="M39" s="340"/>
      <c r="N39" s="340"/>
      <c r="O39" s="340"/>
      <c r="P39" s="340"/>
      <c r="Q39" s="340"/>
      <c r="R39" s="340"/>
      <c r="S39" s="342"/>
      <c r="T39" s="342"/>
      <c r="U39" s="189"/>
      <c r="V39" s="353"/>
      <c r="W39" s="425"/>
      <c r="X39" s="353"/>
      <c r="Y39" s="353"/>
      <c r="Z39" s="353"/>
      <c r="AA39" s="353"/>
      <c r="AB39" s="353"/>
      <c r="AC39" s="353"/>
      <c r="AD39" s="353"/>
      <c r="AE39" s="353"/>
      <c r="AF39" s="353"/>
      <c r="AG39" s="353"/>
      <c r="AH39" s="353"/>
      <c r="AI39" s="353"/>
      <c r="AJ39" s="354"/>
      <c r="AK39" s="433"/>
      <c r="AL39" s="433"/>
      <c r="AM39" s="433"/>
      <c r="AN39" s="433"/>
      <c r="AO39" s="433"/>
      <c r="AP39" s="433"/>
      <c r="AQ39" s="433"/>
      <c r="AR39" s="433"/>
      <c r="AS39" s="433"/>
      <c r="AT39" s="433"/>
      <c r="AU39" s="433"/>
      <c r="AV39" s="433"/>
      <c r="AW39" s="354"/>
      <c r="AX39" s="354"/>
      <c r="AY39" s="354"/>
      <c r="AZ39" s="354"/>
    </row>
    <row r="40" spans="1:52" ht="11.4" customHeight="1" x14ac:dyDescent="0.25">
      <c r="A40" s="338"/>
      <c r="B40" s="338"/>
      <c r="C40" s="338"/>
      <c r="D40" s="338"/>
      <c r="E40" s="338"/>
      <c r="F40" s="338"/>
      <c r="G40" s="340" t="s">
        <v>547</v>
      </c>
      <c r="H40" s="340"/>
      <c r="I40" s="340"/>
      <c r="J40" s="340" t="s">
        <v>548</v>
      </c>
      <c r="K40" s="340"/>
      <c r="L40" s="340"/>
      <c r="M40" s="340"/>
      <c r="N40" s="340"/>
      <c r="O40" s="340"/>
      <c r="P40" s="340"/>
      <c r="Q40" s="340"/>
      <c r="R40" s="340"/>
      <c r="S40" s="342" t="s">
        <v>549</v>
      </c>
      <c r="T40" s="342"/>
      <c r="U40" s="357">
        <v>3</v>
      </c>
      <c r="V40" s="362" t="s">
        <v>366</v>
      </c>
      <c r="W40" s="364">
        <f t="shared" ref="W40" si="39">MAX(IF(X40="A",U40,"0"),IF(X40="b+",U40,"0"),IF(X40="b",U40,"0"),IF(X40="c+",U40,"0"),IF(X40="c",U40,"0"),IF(X40="d+",U40,"0"),IF(X40="d",U40,"0"),IF(X40="ct",U40,"0"),IF(X40="tr",U40,"0"),IF(Y40="A",U40,"0"),IF(Y40="b+",U40,"0"),IF(Y40="b",U40,"0"),IF(Y40="c+",U40,"0"),IF(Y40="c",U40,"0"),IF(Y40="d+",U40,"0"),IF(Y40="d",U40,"0"),IF(Y40="ct",U40,"0"),IF(Y40="tr",U40,"0"),IF(Z40="A",U40,"0"),IF(Z40="b+",U40,"0"),IF(Z40="b",U40,"0"),IF(Z40="c+",U40,"0"),IF(Z40="c",U40,"0"),IF(Z40="d+",U40,"0"),IF(Z40="d",U40,"0"),IF(AA40="A",U40,"0"),IF(AA40="b+",U40,"0"),IF(AA40="b",U40,"0"),IF(AA40="c+",U40,"0"),IF(AA40="c",U40,"0"),IF(AA40="d+",U40,"0"),IF(AA40="d",U40,"0"),IF(AB40="A",U40,"0"),IF(AB40="b+",U40,"0"),IF(AB40="b",U40,"0"),IF(AB40="c+",U40,"0"),IF(AB40="c",U40,"0"),IF(AB40="d+",U40,"0"),IF(AB40="d",U40,"0"),IF(AC40="A",U40,"0"),IF(AC40="b+",U40,"0"),IF(AC40="b",U40,"0"),IF(AC40="c+",U40,"0"),IF(AC40="c",U40,"0"),IF(AC40="d+",U40,"0"),IF(AC40="d",U40,"0"),IF(AD40="A",U40,"0"),IF(AD40="b+",U40,"0"),IF(AD40="b",U40,"0"),IF(AD40="c+",U40,"0"),IF(AD40="c",U40,"0"),IF(AD40="d+",U40,"0"),IF(AD40="d",U40,"0"),IF(AE40="A",U40,"0"),IF(AE40="b+",U40,"0"),IF(AE40="b",U40,"0"),IF(AE40="c+",U40,"0"),IF(AE40="c",U40,"0"),IF(AE40="d+",U40,"0"),IF(AE40="d",U40,"0"),IF(AF40="A",U40,"0"),IF(AF40="b+",U40,"0"),IF(AF40="b",U40,"0"),IF(AF40="c+",U40,"0"),IF(AF40="c",U40,"0"),IF(AF40="d+",U40,"0"),IF(AF40="d",U40,"0"),IF(AG40="A",U40,"0"),IF(AG40="b+",U40,"0"),IF(AG40="b",U40,"0"),IF(AG40="c+",U40,"0"),IF(AG40="c",U40,"0"),IF(AG40="d+",U40,"0"),IF(AG40="d",U40,"0"),IF(AH40="A",U40,"0"),IF(AH40="b+",U40,"0"),IF(AH40="b",U40,"0"),IF(AH40="c+",U40,"0"),IF(AH40="c",U40,"0"),IF(AH40="d+",U40,"0"),IF(AH40="d",U40,"0"),IF(AI40="A",U40,"0"),IF(AI40="b+",U40,"0"),IF(AI40="b",U40,"0"),IF(AI40="c+",U40,"0"),IF(AI40="c",U40,"0"),IF(AI40="d+",U40,"0"),IF(AI40="d",U40,"0"))</f>
        <v>0</v>
      </c>
      <c r="X40" s="356"/>
      <c r="Y40" s="356"/>
      <c r="Z40" s="356"/>
      <c r="AA40" s="356"/>
      <c r="AB40" s="356"/>
      <c r="AC40" s="356"/>
      <c r="AD40" s="356"/>
      <c r="AE40" s="356"/>
      <c r="AF40" s="356"/>
      <c r="AG40" s="356"/>
      <c r="AH40" s="356"/>
      <c r="AI40" s="356"/>
      <c r="AJ40" s="355"/>
      <c r="AK40" s="431" t="str">
        <f t="shared" ref="AK40:AV40" si="40">IF(X40="f","0",IF(X40="d","1",IF(X40="d+","1.5",IF(X40="c","2",IF(X40="c+","2.5",IF(X40="b","3",IF(X40="b+","3.5",IF(X40="a","4","-"))))))))</f>
        <v>-</v>
      </c>
      <c r="AL40" s="431" t="str">
        <f t="shared" si="40"/>
        <v>-</v>
      </c>
      <c r="AM40" s="431" t="str">
        <f t="shared" si="40"/>
        <v>-</v>
      </c>
      <c r="AN40" s="431" t="str">
        <f t="shared" si="40"/>
        <v>-</v>
      </c>
      <c r="AO40" s="431" t="str">
        <f t="shared" si="40"/>
        <v>-</v>
      </c>
      <c r="AP40" s="431" t="str">
        <f t="shared" si="40"/>
        <v>-</v>
      </c>
      <c r="AQ40" s="431" t="str">
        <f t="shared" si="40"/>
        <v>-</v>
      </c>
      <c r="AR40" s="431" t="str">
        <f t="shared" si="40"/>
        <v>-</v>
      </c>
      <c r="AS40" s="431" t="str">
        <f t="shared" si="40"/>
        <v>-</v>
      </c>
      <c r="AT40" s="431" t="str">
        <f t="shared" si="40"/>
        <v>-</v>
      </c>
      <c r="AU40" s="431" t="str">
        <f t="shared" si="40"/>
        <v>-</v>
      </c>
      <c r="AV40" s="431" t="str">
        <f t="shared" si="40"/>
        <v>-</v>
      </c>
      <c r="AW40" s="359">
        <f>MAX(IF(AK40="4","4","0"),IF(AK40="3.5","3.5","0"),IF(AK40="3","3","0"),IF(AK40="2.5","2.5","0"),IF(AK40="2","2","0"),IF(AK40="1.5","1.5","0"),IF(AK40="1","1","0"),IF(AL40="4","4","0"),IF(AL40="3.5","3.5","0"),IF(AL40="3","3","0"),IF(AL40="2.5","2.5","0"),IF(AL40="2","2","0"),IF(AL40="1.5","1.5","0"),IF(AL40="1","1","0"),IF(AM40="4","4","0"),IF(AM40="3.5","3.5","0"),IF(AM40="3","3","0"),IF(AM40="2.5","2.5","0"),IF(AM40="2","2","0"),IF(AM40="1.5","1.5","0"),IF(AM40="1","1","0"),IF(AN40="4","4","0"),IF(AN40="3.5","3.5","0"),IF(AN40="3","3","0"),IF(AN40="2.5","2.5","0"),IF(AN40="2","2","0"),IF(AN40="1.5","1.5","0"),IF(AN40="1","1","0"),IF(AO40="4","4","0"),IF(AO40="3.5","3.5","0"),IF(AO40="3","3","0"),IF(AO40="2.5","2.5","0"),IF(AO40="2","2","0"),IF(AO40="1.5","1.5","0"),IF(AO40="1","1","0"),IF(AP40="4","4","0"),IF(AP40="3.5","3.5","0"),IF(AP40="3","3","0"),IF(AP40="2.5","2.5","0"),IF(AP40="2","2","0"),IF(AP40="1.5","1.5","0"),IF(AP40="1","1","0"),IF(AQ40="4","4","0"),IF(AQ40="3.5","3.5","0"),IF(AQ40="3","3","0"),IF(AQ40="2.5","2.5","0"),IF(AQ40="2","2","0"),IF(AQ40="1.5","1.5","0"),IF(AQ40="1","1","0"),IF(AR40="4","4","0"),IF(AR40="3.5","3.5","0"),IF(AR40="3","3","0"),IF(AR40="2.5","2.5","0"),IF(AR40="2","2","0"),IF(AR40="1.5","1.5","0"),IF(AR40="1","1","0"),IF(AS40="4","4","0"),IF(AS40="3.5","3.5","0"),IF(AS40="3","3","0"),IF(AS40="2.5","2.5","0"),IF(AS40="2","2","0"),IF(AS40="1.5","1.5","0"),IF(AS40="1","1","0"),IF(AT40="4","4","0"),IF(AT40="3.5","3.5","0"),IF(AT40="3","3","0"),IF(AT40="2.5","2.5","0"),IF(AT40="2","2","0"),IF(AT40="1.5","1.5","0"),IF(AT40="1","1","0"),IF(AU40="4","4","0"),IF(AU40="3.5","3.5","0"),IF(AU40="3","3","0"),IF(AU40="2.5","2.5","0"),IF(AU40="2","2","0"),IF(AU40="1.5","1.5","0"),IF(AU40="1","1","0"),IF(AV40="4","4","0"),IF(AV40="3.5","3.5","0"),IF(AV40="3","3","0"),IF(AV40="2.5","2.5","0"),IF(AV40="2","2","0"),IF(AV40="1.5","1.5","0"),IF(AV40="1","1","0"))</f>
        <v>0</v>
      </c>
      <c r="AX40" s="360">
        <f>W40</f>
        <v>0</v>
      </c>
      <c r="AY40" s="361">
        <f>AW40*W40</f>
        <v>0</v>
      </c>
      <c r="AZ40" s="355"/>
    </row>
    <row r="41" spans="1:52" ht="11.4" customHeight="1" thickBot="1" x14ac:dyDescent="0.3">
      <c r="A41" s="338"/>
      <c r="B41" s="338"/>
      <c r="C41" s="338"/>
      <c r="D41" s="338"/>
      <c r="E41" s="338"/>
      <c r="F41" s="338"/>
      <c r="G41" s="340"/>
      <c r="H41" s="340"/>
      <c r="I41" s="340"/>
      <c r="J41" s="340" t="s">
        <v>550</v>
      </c>
      <c r="K41" s="340"/>
      <c r="L41" s="340"/>
      <c r="M41" s="340"/>
      <c r="N41" s="340"/>
      <c r="O41" s="340"/>
      <c r="P41" s="340"/>
      <c r="Q41" s="340"/>
      <c r="R41" s="340"/>
      <c r="S41" s="338"/>
      <c r="T41" s="338"/>
      <c r="U41" s="421">
        <f>SUM(W32:W40)</f>
        <v>0</v>
      </c>
      <c r="V41" s="422">
        <v>3</v>
      </c>
      <c r="W41" s="423" t="str">
        <f>IF(U41&gt;=V41,"หน่วยกิตครบ","ไม่ครบหน่วยกิต")</f>
        <v>ไม่ครบหน่วยกิต</v>
      </c>
      <c r="X41" s="422"/>
      <c r="Y41" s="422"/>
      <c r="Z41" s="422"/>
      <c r="AA41" s="422"/>
      <c r="AB41" s="422"/>
      <c r="AC41" s="422"/>
      <c r="AD41" s="422"/>
      <c r="AE41" s="422"/>
      <c r="AF41" s="422"/>
      <c r="AG41" s="422"/>
      <c r="AH41" s="422"/>
      <c r="AI41" s="422"/>
      <c r="AJ41" s="207"/>
      <c r="AK41" s="432"/>
      <c r="AL41" s="432"/>
      <c r="AM41" s="432"/>
      <c r="AN41" s="432"/>
      <c r="AO41" s="432"/>
      <c r="AP41" s="432"/>
      <c r="AQ41" s="432"/>
      <c r="AR41" s="432"/>
      <c r="AS41" s="432"/>
      <c r="AT41" s="432"/>
      <c r="AU41" s="432"/>
      <c r="AV41" s="434"/>
      <c r="AW41" s="426"/>
      <c r="AX41" s="426">
        <f>SUM(AX40)</f>
        <v>0</v>
      </c>
      <c r="AY41" s="426">
        <f>SUM(AY40)</f>
        <v>0</v>
      </c>
      <c r="AZ41" s="424" t="e">
        <f>AY41/AX41</f>
        <v>#DIV/0!</v>
      </c>
    </row>
    <row r="42" spans="1:52" ht="11.4" customHeight="1" thickBot="1" x14ac:dyDescent="0.3">
      <c r="A42" s="338"/>
      <c r="B42" s="338"/>
      <c r="C42" s="338"/>
      <c r="D42" s="338"/>
      <c r="E42" s="339" t="s">
        <v>785</v>
      </c>
      <c r="F42" s="339"/>
      <c r="G42" s="339"/>
      <c r="H42" s="339"/>
      <c r="I42" s="339"/>
      <c r="J42" s="339"/>
      <c r="K42" s="339"/>
      <c r="L42" s="339"/>
      <c r="M42" s="339"/>
      <c r="N42" s="339"/>
      <c r="O42" s="339"/>
      <c r="P42" s="339"/>
      <c r="Q42" s="339"/>
      <c r="R42" s="339"/>
      <c r="S42" s="339"/>
      <c r="T42" s="339"/>
      <c r="X42" s="333" t="s">
        <v>292</v>
      </c>
      <c r="Y42" s="333"/>
      <c r="Z42" s="333"/>
      <c r="AA42" s="333"/>
      <c r="AB42" s="333"/>
      <c r="AC42" s="333"/>
      <c r="AD42" s="333"/>
      <c r="AE42" s="333"/>
      <c r="AF42" s="333"/>
      <c r="AG42" s="333"/>
      <c r="AH42" s="333"/>
      <c r="AI42" s="333"/>
      <c r="AJ42" s="174"/>
      <c r="AK42" s="334" t="s">
        <v>298</v>
      </c>
      <c r="AL42" s="334"/>
      <c r="AM42" s="334"/>
      <c r="AN42" s="334"/>
      <c r="AO42" s="334"/>
      <c r="AP42" s="334"/>
      <c r="AQ42" s="334"/>
      <c r="AR42" s="334"/>
      <c r="AS42" s="334"/>
      <c r="AT42" s="334"/>
      <c r="AU42" s="334"/>
      <c r="AV42" s="334"/>
      <c r="AW42" s="334"/>
      <c r="AX42" s="334"/>
      <c r="AY42" s="334"/>
      <c r="AZ42" s="334"/>
    </row>
    <row r="43" spans="1:52" ht="11.4" customHeight="1" x14ac:dyDescent="0.25">
      <c r="A43" s="338"/>
      <c r="B43" s="338"/>
      <c r="C43" s="338"/>
      <c r="D43" s="338"/>
      <c r="E43" s="338"/>
      <c r="F43" s="338"/>
      <c r="G43" s="338" t="s">
        <v>517</v>
      </c>
      <c r="H43" s="338"/>
      <c r="I43" s="338"/>
      <c r="J43" s="338"/>
      <c r="K43" s="338"/>
      <c r="L43" s="338"/>
      <c r="M43" s="338"/>
      <c r="N43" s="338"/>
      <c r="O43" s="338"/>
      <c r="P43" s="338"/>
      <c r="Q43" s="338"/>
      <c r="R43" s="338"/>
      <c r="S43" s="338"/>
      <c r="T43" s="338"/>
      <c r="X43" s="419" t="s">
        <v>300</v>
      </c>
      <c r="Y43" s="419" t="s">
        <v>301</v>
      </c>
      <c r="Z43" s="419" t="s">
        <v>302</v>
      </c>
      <c r="AA43" s="419" t="s">
        <v>303</v>
      </c>
      <c r="AB43" s="419" t="s">
        <v>304</v>
      </c>
      <c r="AC43" s="419" t="s">
        <v>305</v>
      </c>
      <c r="AD43" s="419" t="s">
        <v>306</v>
      </c>
      <c r="AE43" s="419" t="s">
        <v>307</v>
      </c>
      <c r="AF43" s="419" t="s">
        <v>308</v>
      </c>
      <c r="AG43" s="419" t="s">
        <v>309</v>
      </c>
      <c r="AH43" s="419" t="s">
        <v>310</v>
      </c>
      <c r="AI43" s="419" t="s">
        <v>311</v>
      </c>
      <c r="AJ43" s="206" t="s">
        <v>312</v>
      </c>
      <c r="AK43" s="430" t="s">
        <v>300</v>
      </c>
      <c r="AL43" s="430" t="s">
        <v>301</v>
      </c>
      <c r="AM43" s="430" t="s">
        <v>302</v>
      </c>
      <c r="AN43" s="430" t="s">
        <v>303</v>
      </c>
      <c r="AO43" s="430" t="s">
        <v>304</v>
      </c>
      <c r="AP43" s="430" t="s">
        <v>305</v>
      </c>
      <c r="AQ43" s="430" t="s">
        <v>306</v>
      </c>
      <c r="AR43" s="430" t="s">
        <v>307</v>
      </c>
      <c r="AS43" s="430" t="s">
        <v>308</v>
      </c>
      <c r="AT43" s="430" t="s">
        <v>309</v>
      </c>
      <c r="AU43" s="430" t="s">
        <v>310</v>
      </c>
      <c r="AV43" s="430" t="s">
        <v>311</v>
      </c>
      <c r="AW43" s="420" t="s">
        <v>313</v>
      </c>
      <c r="AX43" s="420"/>
      <c r="AY43" s="420"/>
      <c r="AZ43" s="263" t="s">
        <v>312</v>
      </c>
    </row>
    <row r="44" spans="1:52" ht="11.4" customHeight="1" x14ac:dyDescent="0.25">
      <c r="A44" s="338"/>
      <c r="B44" s="338"/>
      <c r="C44" s="338"/>
      <c r="D44" s="338"/>
      <c r="E44" s="338"/>
      <c r="F44" s="338"/>
      <c r="G44" s="340" t="s">
        <v>551</v>
      </c>
      <c r="H44" s="340"/>
      <c r="I44" s="340"/>
      <c r="J44" s="340" t="s">
        <v>552</v>
      </c>
      <c r="K44" s="340"/>
      <c r="L44" s="340"/>
      <c r="M44" s="340"/>
      <c r="N44" s="340"/>
      <c r="O44" s="340"/>
      <c r="P44" s="340"/>
      <c r="Q44" s="340"/>
      <c r="R44" s="340"/>
      <c r="S44" s="342" t="s">
        <v>295</v>
      </c>
      <c r="T44" s="342"/>
      <c r="U44" s="357">
        <v>3</v>
      </c>
      <c r="V44" s="358" t="s">
        <v>323</v>
      </c>
      <c r="W44" s="364">
        <f t="shared" ref="W44:W48" si="41">MAX(IF(X44="A",U44,"0"),IF(X44="b+",U44,"0"),IF(X44="b",U44,"0"),IF(X44="c+",U44,"0"),IF(X44="c",U44,"0"),IF(X44="d+",U44,"0"),IF(X44="d",U44,"0"),IF(X44="ct",U44,"0"),IF(X44="tr",U44,"0"),IF(Y44="A",U44,"0"),IF(Y44="b+",U44,"0"),IF(Y44="b",U44,"0"),IF(Y44="c+",U44,"0"),IF(Y44="c",U44,"0"),IF(Y44="d+",U44,"0"),IF(Y44="d",U44,"0"),IF(Y44="ct",U44,"0"),IF(Y44="tr",U44,"0"),IF(Z44="A",U44,"0"),IF(Z44="b+",U44,"0"),IF(Z44="b",U44,"0"),IF(Z44="c+",U44,"0"),IF(Z44="c",U44,"0"),IF(Z44="d+",U44,"0"),IF(Z44="d",U44,"0"),IF(AA44="A",U44,"0"),IF(AA44="b+",U44,"0"),IF(AA44="b",U44,"0"),IF(AA44="c+",U44,"0"),IF(AA44="c",U44,"0"),IF(AA44="d+",U44,"0"),IF(AA44="d",U44,"0"),IF(AB44="A",U44,"0"),IF(AB44="b+",U44,"0"),IF(AB44="b",U44,"0"),IF(AB44="c+",U44,"0"),IF(AB44="c",U44,"0"),IF(AB44="d+",U44,"0"),IF(AB44="d",U44,"0"),IF(AC44="A",U44,"0"),IF(AC44="b+",U44,"0"),IF(AC44="b",U44,"0"),IF(AC44="c+",U44,"0"),IF(AC44="c",U44,"0"),IF(AC44="d+",U44,"0"),IF(AC44="d",U44,"0"),IF(AD44="A",U44,"0"),IF(AD44="b+",U44,"0"),IF(AD44="b",U44,"0"),IF(AD44="c+",U44,"0"),IF(AD44="c",U44,"0"),IF(AD44="d+",U44,"0"),IF(AD44="d",U44,"0"),IF(AE44="A",U44,"0"),IF(AE44="b+",U44,"0"),IF(AE44="b",U44,"0"),IF(AE44="c+",U44,"0"),IF(AE44="c",U44,"0"),IF(AE44="d+",U44,"0"),IF(AE44="d",U44,"0"),IF(AF44="A",U44,"0"),IF(AF44="b+",U44,"0"),IF(AF44="b",U44,"0"),IF(AF44="c+",U44,"0"),IF(AF44="c",U44,"0"),IF(AF44="d+",U44,"0"),IF(AF44="d",U44,"0"),IF(AG44="A",U44,"0"),IF(AG44="b+",U44,"0"),IF(AG44="b",U44,"0"),IF(AG44="c+",U44,"0"),IF(AG44="c",U44,"0"),IF(AG44="d+",U44,"0"),IF(AG44="d",U44,"0"),IF(AH44="A",U44,"0"),IF(AH44="b+",U44,"0"),IF(AH44="b",U44,"0"),IF(AH44="c+",U44,"0"),IF(AH44="c",U44,"0"),IF(AH44="d+",U44,"0"),IF(AH44="d",U44,"0"),IF(AI44="A",U44,"0"),IF(AI44="b+",U44,"0"),IF(AI44="b",U44,"0"),IF(AI44="c+",U44,"0"),IF(AI44="c",U44,"0"),IF(AI44="d+",U44,"0"),IF(AI44="d",U44,"0"))</f>
        <v>0</v>
      </c>
      <c r="X44" s="356"/>
      <c r="Y44" s="356"/>
      <c r="Z44" s="356"/>
      <c r="AA44" s="356"/>
      <c r="AB44" s="356"/>
      <c r="AC44" s="356"/>
      <c r="AD44" s="356"/>
      <c r="AE44" s="356"/>
      <c r="AF44" s="356"/>
      <c r="AG44" s="356"/>
      <c r="AH44" s="356"/>
      <c r="AI44" s="356"/>
      <c r="AJ44" s="355"/>
      <c r="AK44" s="431" t="str">
        <f t="shared" ref="AK44:AV48" si="42">IF(X44="f","0",IF(X44="d","1",IF(X44="d+","1.5",IF(X44="c","2",IF(X44="c+","2.5",IF(X44="b","3",IF(X44="b+","3.5",IF(X44="a","4","-"))))))))</f>
        <v>-</v>
      </c>
      <c r="AL44" s="431" t="str">
        <f t="shared" si="42"/>
        <v>-</v>
      </c>
      <c r="AM44" s="431" t="str">
        <f t="shared" si="42"/>
        <v>-</v>
      </c>
      <c r="AN44" s="431" t="str">
        <f t="shared" si="42"/>
        <v>-</v>
      </c>
      <c r="AO44" s="431" t="str">
        <f t="shared" si="42"/>
        <v>-</v>
      </c>
      <c r="AP44" s="431" t="str">
        <f t="shared" si="42"/>
        <v>-</v>
      </c>
      <c r="AQ44" s="431" t="str">
        <f t="shared" si="42"/>
        <v>-</v>
      </c>
      <c r="AR44" s="431" t="str">
        <f t="shared" si="42"/>
        <v>-</v>
      </c>
      <c r="AS44" s="431" t="str">
        <f t="shared" si="42"/>
        <v>-</v>
      </c>
      <c r="AT44" s="431" t="str">
        <f t="shared" si="42"/>
        <v>-</v>
      </c>
      <c r="AU44" s="431" t="str">
        <f t="shared" si="42"/>
        <v>-</v>
      </c>
      <c r="AV44" s="431" t="str">
        <f t="shared" si="42"/>
        <v>-</v>
      </c>
      <c r="AW44" s="359">
        <f t="shared" ref="AW44:AW48" si="43">MAX(IF(AK44="4","4","0"),IF(AK44="3.5","3.5","0"),IF(AK44="3","3","0"),IF(AK44="2.5","2.5","0"),IF(AK44="2","2","0"),IF(AK44="1.5","1.5","0"),IF(AK44="1","1","0"),IF(AL44="4","4","0"),IF(AL44="3.5","3.5","0"),IF(AL44="3","3","0"),IF(AL44="2.5","2.5","0"),IF(AL44="2","2","0"),IF(AL44="1.5","1.5","0"),IF(AL44="1","1","0"),IF(AM44="4","4","0"),IF(AM44="3.5","3.5","0"),IF(AM44="3","3","0"),IF(AM44="2.5","2.5","0"),IF(AM44="2","2","0"),IF(AM44="1.5","1.5","0"),IF(AM44="1","1","0"),IF(AN44="4","4","0"),IF(AN44="3.5","3.5","0"),IF(AN44="3","3","0"),IF(AN44="2.5","2.5","0"),IF(AN44="2","2","0"),IF(AN44="1.5","1.5","0"),IF(AN44="1","1","0"),IF(AO44="4","4","0"),IF(AO44="3.5","3.5","0"),IF(AO44="3","3","0"),IF(AO44="2.5","2.5","0"),IF(AO44="2","2","0"),IF(AO44="1.5","1.5","0"),IF(AO44="1","1","0"),IF(AP44="4","4","0"),IF(AP44="3.5","3.5","0"),IF(AP44="3","3","0"),IF(AP44="2.5","2.5","0"),IF(AP44="2","2","0"),IF(AP44="1.5","1.5","0"),IF(AP44="1","1","0"),IF(AQ44="4","4","0"),IF(AQ44="3.5","3.5","0"),IF(AQ44="3","3","0"),IF(AQ44="2.5","2.5","0"),IF(AQ44="2","2","0"),IF(AQ44="1.5","1.5","0"),IF(AQ44="1","1","0"),IF(AR44="4","4","0"),IF(AR44="3.5","3.5","0"),IF(AR44="3","3","0"),IF(AR44="2.5","2.5","0"),IF(AR44="2","2","0"),IF(AR44="1.5","1.5","0"),IF(AR44="1","1","0"),IF(AS44="4","4","0"),IF(AS44="3.5","3.5","0"),IF(AS44="3","3","0"),IF(AS44="2.5","2.5","0"),IF(AS44="2","2","0"),IF(AS44="1.5","1.5","0"),IF(AS44="1","1","0"),IF(AT44="4","4","0"),IF(AT44="3.5","3.5","0"),IF(AT44="3","3","0"),IF(AT44="2.5","2.5","0"),IF(AT44="2","2","0"),IF(AT44="1.5","1.5","0"),IF(AT44="1","1","0"),IF(AU44="4","4","0"),IF(AU44="3.5","3.5","0"),IF(AU44="3","3","0"),IF(AU44="2.5","2.5","0"),IF(AU44="2","2","0"),IF(AU44="1.5","1.5","0"),IF(AU44="1","1","0"),IF(AV44="4","4","0"),IF(AV44="3.5","3.5","0"),IF(AV44="3","3","0"),IF(AV44="2.5","2.5","0"),IF(AV44="2","2","0"),IF(AV44="1.5","1.5","0"),IF(AV44="1","1","0"))</f>
        <v>0</v>
      </c>
      <c r="AX44" s="360">
        <f t="shared" ref="AX44:AX48" si="44">W44</f>
        <v>0</v>
      </c>
      <c r="AY44" s="361">
        <f t="shared" ref="AY44:AY48" si="45">AW44*W44</f>
        <v>0</v>
      </c>
      <c r="AZ44" s="355"/>
    </row>
    <row r="45" spans="1:52" ht="11.4" customHeight="1" x14ac:dyDescent="0.25">
      <c r="A45" s="338"/>
      <c r="B45" s="338"/>
      <c r="C45" s="338"/>
      <c r="D45" s="338"/>
      <c r="E45" s="338"/>
      <c r="F45" s="338"/>
      <c r="G45" s="340"/>
      <c r="H45" s="340"/>
      <c r="I45" s="340"/>
      <c r="J45" s="340" t="s">
        <v>553</v>
      </c>
      <c r="K45" s="340"/>
      <c r="L45" s="340"/>
      <c r="M45" s="340"/>
      <c r="N45" s="340"/>
      <c r="O45" s="340"/>
      <c r="P45" s="340"/>
      <c r="Q45" s="340"/>
      <c r="R45" s="340"/>
      <c r="S45" s="342"/>
      <c r="T45" s="342"/>
      <c r="U45" s="189"/>
      <c r="V45" s="353"/>
      <c r="W45" s="425"/>
      <c r="X45" s="353"/>
      <c r="Y45" s="353"/>
      <c r="Z45" s="353"/>
      <c r="AA45" s="353"/>
      <c r="AB45" s="353"/>
      <c r="AC45" s="353"/>
      <c r="AD45" s="353"/>
      <c r="AE45" s="353"/>
      <c r="AF45" s="353"/>
      <c r="AG45" s="353"/>
      <c r="AH45" s="353"/>
      <c r="AI45" s="353"/>
      <c r="AJ45" s="354"/>
      <c r="AK45" s="433"/>
      <c r="AL45" s="433"/>
      <c r="AM45" s="433"/>
      <c r="AN45" s="433"/>
      <c r="AO45" s="433"/>
      <c r="AP45" s="433"/>
      <c r="AQ45" s="433"/>
      <c r="AR45" s="433"/>
      <c r="AS45" s="433"/>
      <c r="AT45" s="433"/>
      <c r="AU45" s="433"/>
      <c r="AV45" s="433"/>
      <c r="AW45" s="354"/>
      <c r="AX45" s="354"/>
      <c r="AY45" s="354"/>
      <c r="AZ45" s="354"/>
    </row>
    <row r="46" spans="1:52" ht="11.4" customHeight="1" x14ac:dyDescent="0.25">
      <c r="A46" s="338"/>
      <c r="B46" s="338"/>
      <c r="C46" s="338"/>
      <c r="D46" s="338"/>
      <c r="E46" s="338"/>
      <c r="F46" s="338"/>
      <c r="G46" s="340" t="s">
        <v>554</v>
      </c>
      <c r="H46" s="340"/>
      <c r="I46" s="340"/>
      <c r="J46" s="340" t="s">
        <v>555</v>
      </c>
      <c r="K46" s="340"/>
      <c r="L46" s="340"/>
      <c r="M46" s="340"/>
      <c r="N46" s="340"/>
      <c r="O46" s="340"/>
      <c r="P46" s="340"/>
      <c r="Q46" s="340"/>
      <c r="R46" s="340"/>
      <c r="S46" s="342" t="s">
        <v>295</v>
      </c>
      <c r="T46" s="342"/>
      <c r="U46" s="357">
        <v>3</v>
      </c>
      <c r="V46" s="358" t="s">
        <v>323</v>
      </c>
      <c r="W46" s="364">
        <f t="shared" si="41"/>
        <v>0</v>
      </c>
      <c r="X46" s="356"/>
      <c r="Y46" s="356"/>
      <c r="Z46" s="356"/>
      <c r="AA46" s="356"/>
      <c r="AB46" s="356"/>
      <c r="AC46" s="356"/>
      <c r="AD46" s="356"/>
      <c r="AE46" s="356"/>
      <c r="AF46" s="356"/>
      <c r="AG46" s="356"/>
      <c r="AH46" s="356"/>
      <c r="AI46" s="356"/>
      <c r="AJ46" s="355"/>
      <c r="AK46" s="431" t="str">
        <f t="shared" si="42"/>
        <v>-</v>
      </c>
      <c r="AL46" s="431" t="str">
        <f t="shared" si="42"/>
        <v>-</v>
      </c>
      <c r="AM46" s="431" t="str">
        <f t="shared" si="42"/>
        <v>-</v>
      </c>
      <c r="AN46" s="431" t="str">
        <f t="shared" si="42"/>
        <v>-</v>
      </c>
      <c r="AO46" s="431" t="str">
        <f t="shared" si="42"/>
        <v>-</v>
      </c>
      <c r="AP46" s="431" t="str">
        <f t="shared" si="42"/>
        <v>-</v>
      </c>
      <c r="AQ46" s="431" t="str">
        <f t="shared" si="42"/>
        <v>-</v>
      </c>
      <c r="AR46" s="431" t="str">
        <f t="shared" si="42"/>
        <v>-</v>
      </c>
      <c r="AS46" s="431" t="str">
        <f t="shared" si="42"/>
        <v>-</v>
      </c>
      <c r="AT46" s="431" t="str">
        <f t="shared" si="42"/>
        <v>-</v>
      </c>
      <c r="AU46" s="431" t="str">
        <f t="shared" si="42"/>
        <v>-</v>
      </c>
      <c r="AV46" s="431" t="str">
        <f t="shared" si="42"/>
        <v>-</v>
      </c>
      <c r="AW46" s="359">
        <f t="shared" si="43"/>
        <v>0</v>
      </c>
      <c r="AX46" s="360">
        <f t="shared" si="44"/>
        <v>0</v>
      </c>
      <c r="AY46" s="361">
        <f t="shared" si="45"/>
        <v>0</v>
      </c>
      <c r="AZ46" s="355"/>
    </row>
    <row r="47" spans="1:52" ht="11.4" customHeight="1" x14ac:dyDescent="0.25">
      <c r="A47" s="338"/>
      <c r="B47" s="338"/>
      <c r="C47" s="338"/>
      <c r="D47" s="338"/>
      <c r="E47" s="338"/>
      <c r="F47" s="338"/>
      <c r="G47" s="340"/>
      <c r="H47" s="340"/>
      <c r="I47" s="340"/>
      <c r="J47" s="340" t="s">
        <v>556</v>
      </c>
      <c r="K47" s="340"/>
      <c r="L47" s="340"/>
      <c r="M47" s="340"/>
      <c r="N47" s="340"/>
      <c r="O47" s="340"/>
      <c r="P47" s="340"/>
      <c r="Q47" s="340"/>
      <c r="R47" s="340"/>
      <c r="S47" s="342"/>
      <c r="T47" s="342"/>
      <c r="U47" s="189"/>
      <c r="V47" s="353"/>
      <c r="W47" s="425"/>
      <c r="X47" s="353"/>
      <c r="Y47" s="353"/>
      <c r="Z47" s="353"/>
      <c r="AA47" s="353"/>
      <c r="AB47" s="353"/>
      <c r="AC47" s="353"/>
      <c r="AD47" s="353"/>
      <c r="AE47" s="353"/>
      <c r="AF47" s="353"/>
      <c r="AG47" s="353"/>
      <c r="AH47" s="353"/>
      <c r="AI47" s="353"/>
      <c r="AJ47" s="354"/>
      <c r="AK47" s="433"/>
      <c r="AL47" s="433"/>
      <c r="AM47" s="433"/>
      <c r="AN47" s="433"/>
      <c r="AO47" s="433"/>
      <c r="AP47" s="433"/>
      <c r="AQ47" s="433"/>
      <c r="AR47" s="433"/>
      <c r="AS47" s="433"/>
      <c r="AT47" s="433"/>
      <c r="AU47" s="433"/>
      <c r="AV47" s="433"/>
      <c r="AW47" s="354"/>
      <c r="AX47" s="354"/>
      <c r="AY47" s="354"/>
      <c r="AZ47" s="354"/>
    </row>
    <row r="48" spans="1:52" ht="11.4" customHeight="1" x14ac:dyDescent="0.25">
      <c r="A48" s="338"/>
      <c r="B48" s="338"/>
      <c r="C48" s="338"/>
      <c r="D48" s="338"/>
      <c r="E48" s="338"/>
      <c r="F48" s="338"/>
      <c r="G48" s="340" t="s">
        <v>145</v>
      </c>
      <c r="H48" s="340"/>
      <c r="I48" s="340"/>
      <c r="J48" s="340" t="s">
        <v>146</v>
      </c>
      <c r="K48" s="340"/>
      <c r="L48" s="340"/>
      <c r="M48" s="340"/>
      <c r="N48" s="340"/>
      <c r="O48" s="340"/>
      <c r="P48" s="340"/>
      <c r="Q48" s="340"/>
      <c r="R48" s="340"/>
      <c r="S48" s="342" t="s">
        <v>295</v>
      </c>
      <c r="T48" s="342"/>
      <c r="U48" s="357">
        <v>3</v>
      </c>
      <c r="V48" s="358" t="s">
        <v>323</v>
      </c>
      <c r="W48" s="364">
        <f t="shared" si="41"/>
        <v>0</v>
      </c>
      <c r="X48" s="356"/>
      <c r="Y48" s="356"/>
      <c r="Z48" s="356"/>
      <c r="AA48" s="356"/>
      <c r="AB48" s="356"/>
      <c r="AC48" s="356"/>
      <c r="AD48" s="356"/>
      <c r="AE48" s="356"/>
      <c r="AF48" s="356"/>
      <c r="AG48" s="356"/>
      <c r="AH48" s="356"/>
      <c r="AI48" s="356"/>
      <c r="AJ48" s="355"/>
      <c r="AK48" s="431" t="str">
        <f t="shared" si="42"/>
        <v>-</v>
      </c>
      <c r="AL48" s="431" t="str">
        <f t="shared" si="42"/>
        <v>-</v>
      </c>
      <c r="AM48" s="431" t="str">
        <f t="shared" si="42"/>
        <v>-</v>
      </c>
      <c r="AN48" s="431" t="str">
        <f t="shared" si="42"/>
        <v>-</v>
      </c>
      <c r="AO48" s="431" t="str">
        <f t="shared" si="42"/>
        <v>-</v>
      </c>
      <c r="AP48" s="431" t="str">
        <f t="shared" si="42"/>
        <v>-</v>
      </c>
      <c r="AQ48" s="431" t="str">
        <f t="shared" si="42"/>
        <v>-</v>
      </c>
      <c r="AR48" s="431" t="str">
        <f t="shared" si="42"/>
        <v>-</v>
      </c>
      <c r="AS48" s="431" t="str">
        <f t="shared" si="42"/>
        <v>-</v>
      </c>
      <c r="AT48" s="431" t="str">
        <f t="shared" si="42"/>
        <v>-</v>
      </c>
      <c r="AU48" s="431" t="str">
        <f t="shared" si="42"/>
        <v>-</v>
      </c>
      <c r="AV48" s="431" t="str">
        <f t="shared" si="42"/>
        <v>-</v>
      </c>
      <c r="AW48" s="359">
        <f t="shared" si="43"/>
        <v>0</v>
      </c>
      <c r="AX48" s="360">
        <f t="shared" si="44"/>
        <v>0</v>
      </c>
      <c r="AY48" s="361">
        <f t="shared" si="45"/>
        <v>0</v>
      </c>
      <c r="AZ48" s="355"/>
    </row>
    <row r="49" spans="1:52" ht="11.4" customHeight="1" x14ac:dyDescent="0.25">
      <c r="A49" s="338"/>
      <c r="B49" s="338"/>
      <c r="C49" s="338"/>
      <c r="D49" s="338"/>
      <c r="E49" s="338"/>
      <c r="F49" s="338"/>
      <c r="G49" s="340"/>
      <c r="H49" s="340"/>
      <c r="I49" s="340"/>
      <c r="J49" s="340" t="s">
        <v>148</v>
      </c>
      <c r="K49" s="340"/>
      <c r="L49" s="340"/>
      <c r="M49" s="340"/>
      <c r="N49" s="340"/>
      <c r="O49" s="340"/>
      <c r="P49" s="340"/>
      <c r="Q49" s="340"/>
      <c r="R49" s="340"/>
      <c r="S49" s="342"/>
      <c r="T49" s="342"/>
      <c r="U49" s="189"/>
      <c r="V49" s="353"/>
      <c r="W49" s="425"/>
      <c r="X49" s="353"/>
      <c r="Y49" s="353"/>
      <c r="Z49" s="353"/>
      <c r="AA49" s="353"/>
      <c r="AB49" s="353"/>
      <c r="AC49" s="353"/>
      <c r="AD49" s="353"/>
      <c r="AE49" s="353"/>
      <c r="AF49" s="353"/>
      <c r="AG49" s="353"/>
      <c r="AH49" s="353"/>
      <c r="AI49" s="353"/>
      <c r="AJ49" s="354"/>
      <c r="AK49" s="433"/>
      <c r="AL49" s="433"/>
      <c r="AM49" s="433"/>
      <c r="AN49" s="433"/>
      <c r="AO49" s="433"/>
      <c r="AP49" s="433"/>
      <c r="AQ49" s="433"/>
      <c r="AR49" s="433"/>
      <c r="AS49" s="433"/>
      <c r="AT49" s="433"/>
      <c r="AU49" s="433"/>
      <c r="AV49" s="433"/>
      <c r="AW49" s="354"/>
      <c r="AX49" s="354"/>
      <c r="AY49" s="354"/>
      <c r="AZ49" s="354"/>
    </row>
    <row r="50" spans="1:52" ht="11.4" customHeight="1" x14ac:dyDescent="0.25">
      <c r="A50" s="338"/>
      <c r="B50" s="338"/>
      <c r="C50" s="338"/>
      <c r="D50" s="338"/>
      <c r="E50" s="338"/>
      <c r="F50" s="338"/>
      <c r="G50" s="340" t="s">
        <v>557</v>
      </c>
      <c r="H50" s="340"/>
      <c r="I50" s="340"/>
      <c r="J50" s="340" t="s">
        <v>558</v>
      </c>
      <c r="K50" s="340"/>
      <c r="L50" s="340"/>
      <c r="M50" s="340"/>
      <c r="N50" s="340"/>
      <c r="O50" s="340"/>
      <c r="P50" s="340"/>
      <c r="Q50" s="340"/>
      <c r="R50" s="340"/>
      <c r="S50" s="342" t="s">
        <v>295</v>
      </c>
      <c r="T50" s="342"/>
      <c r="U50" s="357">
        <v>3</v>
      </c>
      <c r="V50" s="358" t="s">
        <v>323</v>
      </c>
      <c r="W50" s="364">
        <f t="shared" ref="W50" si="46">MAX(IF(X50="A",U50,"0"),IF(X50="b+",U50,"0"),IF(X50="b",U50,"0"),IF(X50="c+",U50,"0"),IF(X50="c",U50,"0"),IF(X50="d+",U50,"0"),IF(X50="d",U50,"0"),IF(X50="ct",U50,"0"),IF(X50="tr",U50,"0"),IF(Y50="A",U50,"0"),IF(Y50="b+",U50,"0"),IF(Y50="b",U50,"0"),IF(Y50="c+",U50,"0"),IF(Y50="c",U50,"0"),IF(Y50="d+",U50,"0"),IF(Y50="d",U50,"0"),IF(Y50="ct",U50,"0"),IF(Y50="tr",U50,"0"),IF(Z50="A",U50,"0"),IF(Z50="b+",U50,"0"),IF(Z50="b",U50,"0"),IF(Z50="c+",U50,"0"),IF(Z50="c",U50,"0"),IF(Z50="d+",U50,"0"),IF(Z50="d",U50,"0"),IF(AA50="A",U50,"0"),IF(AA50="b+",U50,"0"),IF(AA50="b",U50,"0"),IF(AA50="c+",U50,"0"),IF(AA50="c",U50,"0"),IF(AA50="d+",U50,"0"),IF(AA50="d",U50,"0"),IF(AB50="A",U50,"0"),IF(AB50="b+",U50,"0"),IF(AB50="b",U50,"0"),IF(AB50="c+",U50,"0"),IF(AB50="c",U50,"0"),IF(AB50="d+",U50,"0"),IF(AB50="d",U50,"0"),IF(AC50="A",U50,"0"),IF(AC50="b+",U50,"0"),IF(AC50="b",U50,"0"),IF(AC50="c+",U50,"0"),IF(AC50="c",U50,"0"),IF(AC50="d+",U50,"0"),IF(AC50="d",U50,"0"),IF(AD50="A",U50,"0"),IF(AD50="b+",U50,"0"),IF(AD50="b",U50,"0"),IF(AD50="c+",U50,"0"),IF(AD50="c",U50,"0"),IF(AD50="d+",U50,"0"),IF(AD50="d",U50,"0"),IF(AE50="A",U50,"0"),IF(AE50="b+",U50,"0"),IF(AE50="b",U50,"0"),IF(AE50="c+",U50,"0"),IF(AE50="c",U50,"0"),IF(AE50="d+",U50,"0"),IF(AE50="d",U50,"0"),IF(AF50="A",U50,"0"),IF(AF50="b+",U50,"0"),IF(AF50="b",U50,"0"),IF(AF50="c+",U50,"0"),IF(AF50="c",U50,"0"),IF(AF50="d+",U50,"0"),IF(AF50="d",U50,"0"),IF(AG50="A",U50,"0"),IF(AG50="b+",U50,"0"),IF(AG50="b",U50,"0"),IF(AG50="c+",U50,"0"),IF(AG50="c",U50,"0"),IF(AG50="d+",U50,"0"),IF(AG50="d",U50,"0"),IF(AH50="A",U50,"0"),IF(AH50="b+",U50,"0"),IF(AH50="b",U50,"0"),IF(AH50="c+",U50,"0"),IF(AH50="c",U50,"0"),IF(AH50="d+",U50,"0"),IF(AH50="d",U50,"0"),IF(AI50="A",U50,"0"),IF(AI50="b+",U50,"0"),IF(AI50="b",U50,"0"),IF(AI50="c+",U50,"0"),IF(AI50="c",U50,"0"),IF(AI50="d+",U50,"0"),IF(AI50="d",U50,"0"))</f>
        <v>0</v>
      </c>
      <c r="X50" s="356"/>
      <c r="Y50" s="356"/>
      <c r="Z50" s="356"/>
      <c r="AA50" s="356"/>
      <c r="AB50" s="356"/>
      <c r="AC50" s="356"/>
      <c r="AD50" s="356"/>
      <c r="AE50" s="356"/>
      <c r="AF50" s="356"/>
      <c r="AG50" s="356"/>
      <c r="AH50" s="356"/>
      <c r="AI50" s="356"/>
      <c r="AJ50" s="355"/>
      <c r="AK50" s="431" t="str">
        <f t="shared" ref="AK50:AV50" si="47">IF(X50="f","0",IF(X50="d","1",IF(X50="d+","1.5",IF(X50="c","2",IF(X50="c+","2.5",IF(X50="b","3",IF(X50="b+","3.5",IF(X50="a","4","-"))))))))</f>
        <v>-</v>
      </c>
      <c r="AL50" s="431" t="str">
        <f t="shared" si="47"/>
        <v>-</v>
      </c>
      <c r="AM50" s="431" t="str">
        <f t="shared" si="47"/>
        <v>-</v>
      </c>
      <c r="AN50" s="431" t="str">
        <f t="shared" si="47"/>
        <v>-</v>
      </c>
      <c r="AO50" s="431" t="str">
        <f t="shared" si="47"/>
        <v>-</v>
      </c>
      <c r="AP50" s="431" t="str">
        <f t="shared" si="47"/>
        <v>-</v>
      </c>
      <c r="AQ50" s="431" t="str">
        <f t="shared" si="47"/>
        <v>-</v>
      </c>
      <c r="AR50" s="431" t="str">
        <f t="shared" si="47"/>
        <v>-</v>
      </c>
      <c r="AS50" s="431" t="str">
        <f t="shared" si="47"/>
        <v>-</v>
      </c>
      <c r="AT50" s="431" t="str">
        <f t="shared" si="47"/>
        <v>-</v>
      </c>
      <c r="AU50" s="431" t="str">
        <f t="shared" si="47"/>
        <v>-</v>
      </c>
      <c r="AV50" s="431" t="str">
        <f t="shared" si="47"/>
        <v>-</v>
      </c>
      <c r="AW50" s="359">
        <f t="shared" ref="AW50" si="48">MAX(IF(AK50="4","4","0"),IF(AK50="3.5","3.5","0"),IF(AK50="3","3","0"),IF(AK50="2.5","2.5","0"),IF(AK50="2","2","0"),IF(AK50="1.5","1.5","0"),IF(AK50="1","1","0"),IF(AL50="4","4","0"),IF(AL50="3.5","3.5","0"),IF(AL50="3","3","0"),IF(AL50="2.5","2.5","0"),IF(AL50="2","2","0"),IF(AL50="1.5","1.5","0"),IF(AL50="1","1","0"),IF(AM50="4","4","0"),IF(AM50="3.5","3.5","0"),IF(AM50="3","3","0"),IF(AM50="2.5","2.5","0"),IF(AM50="2","2","0"),IF(AM50="1.5","1.5","0"),IF(AM50="1","1","0"),IF(AN50="4","4","0"),IF(AN50="3.5","3.5","0"),IF(AN50="3","3","0"),IF(AN50="2.5","2.5","0"),IF(AN50="2","2","0"),IF(AN50="1.5","1.5","0"),IF(AN50="1","1","0"),IF(AO50="4","4","0"),IF(AO50="3.5","3.5","0"),IF(AO50="3","3","0"),IF(AO50="2.5","2.5","0"),IF(AO50="2","2","0"),IF(AO50="1.5","1.5","0"),IF(AO50="1","1","0"),IF(AP50="4","4","0"),IF(AP50="3.5","3.5","0"),IF(AP50="3","3","0"),IF(AP50="2.5","2.5","0"),IF(AP50="2","2","0"),IF(AP50="1.5","1.5","0"),IF(AP50="1","1","0"),IF(AQ50="4","4","0"),IF(AQ50="3.5","3.5","0"),IF(AQ50="3","3","0"),IF(AQ50="2.5","2.5","0"),IF(AQ50="2","2","0"),IF(AQ50="1.5","1.5","0"),IF(AQ50="1","1","0"),IF(AR50="4","4","0"),IF(AR50="3.5","3.5","0"),IF(AR50="3","3","0"),IF(AR50="2.5","2.5","0"),IF(AR50="2","2","0"),IF(AR50="1.5","1.5","0"),IF(AR50="1","1","0"),IF(AS50="4","4","0"),IF(AS50="3.5","3.5","0"),IF(AS50="3","3","0"),IF(AS50="2.5","2.5","0"),IF(AS50="2","2","0"),IF(AS50="1.5","1.5","0"),IF(AS50="1","1","0"),IF(AT50="4","4","0"),IF(AT50="3.5","3.5","0"),IF(AT50="3","3","0"),IF(AT50="2.5","2.5","0"),IF(AT50="2","2","0"),IF(AT50="1.5","1.5","0"),IF(AT50="1","1","0"),IF(AU50="4","4","0"),IF(AU50="3.5","3.5","0"),IF(AU50="3","3","0"),IF(AU50="2.5","2.5","0"),IF(AU50="2","2","0"),IF(AU50="1.5","1.5","0"),IF(AU50="1","1","0"),IF(AV50="4","4","0"),IF(AV50="3.5","3.5","0"),IF(AV50="3","3","0"),IF(AV50="2.5","2.5","0"),IF(AV50="2","2","0"),IF(AV50="1.5","1.5","0"),IF(AV50="1","1","0"))</f>
        <v>0</v>
      </c>
      <c r="AX50" s="360">
        <f t="shared" ref="AX50" si="49">W50</f>
        <v>0</v>
      </c>
      <c r="AY50" s="361">
        <f t="shared" ref="AY50" si="50">AW50*W50</f>
        <v>0</v>
      </c>
      <c r="AZ50" s="355"/>
    </row>
    <row r="51" spans="1:52" ht="11.4" customHeight="1" x14ac:dyDescent="0.25">
      <c r="A51" s="338"/>
      <c r="B51" s="338"/>
      <c r="C51" s="338"/>
      <c r="D51" s="338"/>
      <c r="E51" s="338"/>
      <c r="F51" s="338"/>
      <c r="G51" s="340"/>
      <c r="H51" s="340"/>
      <c r="I51" s="340"/>
      <c r="J51" s="340" t="s">
        <v>559</v>
      </c>
      <c r="K51" s="340"/>
      <c r="L51" s="340"/>
      <c r="M51" s="340"/>
      <c r="N51" s="340"/>
      <c r="O51" s="340"/>
      <c r="P51" s="340"/>
      <c r="Q51" s="340"/>
      <c r="R51" s="340"/>
      <c r="S51" s="342"/>
      <c r="T51" s="342"/>
      <c r="U51" s="189"/>
      <c r="V51" s="353"/>
      <c r="W51" s="425"/>
      <c r="X51" s="353"/>
      <c r="Y51" s="353"/>
      <c r="Z51" s="353"/>
      <c r="AA51" s="353"/>
      <c r="AB51" s="353"/>
      <c r="AC51" s="353"/>
      <c r="AD51" s="353"/>
      <c r="AE51" s="353"/>
      <c r="AF51" s="353"/>
      <c r="AG51" s="353"/>
      <c r="AH51" s="353"/>
      <c r="AI51" s="353"/>
      <c r="AJ51" s="354"/>
      <c r="AK51" s="433"/>
      <c r="AL51" s="433"/>
      <c r="AM51" s="433"/>
      <c r="AN51" s="433"/>
      <c r="AO51" s="433"/>
      <c r="AP51" s="433"/>
      <c r="AQ51" s="433"/>
      <c r="AR51" s="433"/>
      <c r="AS51" s="433"/>
      <c r="AT51" s="433"/>
      <c r="AU51" s="433"/>
      <c r="AV51" s="433"/>
      <c r="AW51" s="354"/>
      <c r="AX51" s="354"/>
      <c r="AY51" s="354"/>
      <c r="AZ51" s="354"/>
    </row>
    <row r="52" spans="1:52" ht="11.4" customHeight="1" x14ac:dyDescent="0.25">
      <c r="A52" s="338"/>
      <c r="B52" s="338"/>
      <c r="C52" s="338"/>
      <c r="D52" s="338"/>
      <c r="E52" s="338"/>
      <c r="F52" s="338"/>
      <c r="G52" s="340" t="s">
        <v>560</v>
      </c>
      <c r="H52" s="340"/>
      <c r="I52" s="340"/>
      <c r="J52" s="340" t="s">
        <v>561</v>
      </c>
      <c r="K52" s="340"/>
      <c r="L52" s="340"/>
      <c r="M52" s="340"/>
      <c r="N52" s="340"/>
      <c r="O52" s="340"/>
      <c r="P52" s="340"/>
      <c r="Q52" s="340"/>
      <c r="R52" s="340"/>
      <c r="S52" s="342" t="s">
        <v>295</v>
      </c>
      <c r="T52" s="342"/>
      <c r="U52" s="357">
        <v>3</v>
      </c>
      <c r="V52" s="358" t="s">
        <v>323</v>
      </c>
      <c r="W52" s="364">
        <f t="shared" ref="W52:W58" si="51">MAX(IF(X52="A",U52,"0"),IF(X52="b+",U52,"0"),IF(X52="b",U52,"0"),IF(X52="c+",U52,"0"),IF(X52="c",U52,"0"),IF(X52="d+",U52,"0"),IF(X52="d",U52,"0"),IF(X52="ct",U52,"0"),IF(X52="tr",U52,"0"),IF(Y52="A",U52,"0"),IF(Y52="b+",U52,"0"),IF(Y52="b",U52,"0"),IF(Y52="c+",U52,"0"),IF(Y52="c",U52,"0"),IF(Y52="d+",U52,"0"),IF(Y52="d",U52,"0"),IF(Y52="ct",U52,"0"),IF(Y52="tr",U52,"0"),IF(Z52="A",U52,"0"),IF(Z52="b+",U52,"0"),IF(Z52="b",U52,"0"),IF(Z52="c+",U52,"0"),IF(Z52="c",U52,"0"),IF(Z52="d+",U52,"0"),IF(Z52="d",U52,"0"),IF(AA52="A",U52,"0"),IF(AA52="b+",U52,"0"),IF(AA52="b",U52,"0"),IF(AA52="c+",U52,"0"),IF(AA52="c",U52,"0"),IF(AA52="d+",U52,"0"),IF(AA52="d",U52,"0"),IF(AB52="A",U52,"0"),IF(AB52="b+",U52,"0"),IF(AB52="b",U52,"0"),IF(AB52="c+",U52,"0"),IF(AB52="c",U52,"0"),IF(AB52="d+",U52,"0"),IF(AB52="d",U52,"0"),IF(AC52="A",U52,"0"),IF(AC52="b+",U52,"0"),IF(AC52="b",U52,"0"),IF(AC52="c+",U52,"0"),IF(AC52="c",U52,"0"),IF(AC52="d+",U52,"0"),IF(AC52="d",U52,"0"),IF(AD52="A",U52,"0"),IF(AD52="b+",U52,"0"),IF(AD52="b",U52,"0"),IF(AD52="c+",U52,"0"),IF(AD52="c",U52,"0"),IF(AD52="d+",U52,"0"),IF(AD52="d",U52,"0"),IF(AE52="A",U52,"0"),IF(AE52="b+",U52,"0"),IF(AE52="b",U52,"0"),IF(AE52="c+",U52,"0"),IF(AE52="c",U52,"0"),IF(AE52="d+",U52,"0"),IF(AE52="d",U52,"0"),IF(AF52="A",U52,"0"),IF(AF52="b+",U52,"0"),IF(AF52="b",U52,"0"),IF(AF52="c+",U52,"0"),IF(AF52="c",U52,"0"),IF(AF52="d+",U52,"0"),IF(AF52="d",U52,"0"),IF(AG52="A",U52,"0"),IF(AG52="b+",U52,"0"),IF(AG52="b",U52,"0"),IF(AG52="c+",U52,"0"),IF(AG52="c",U52,"0"),IF(AG52="d+",U52,"0"),IF(AG52="d",U52,"0"),IF(AH52="A",U52,"0"),IF(AH52="b+",U52,"0"),IF(AH52="b",U52,"0"),IF(AH52="c+",U52,"0"),IF(AH52="c",U52,"0"),IF(AH52="d+",U52,"0"),IF(AH52="d",U52,"0"),IF(AI52="A",U52,"0"),IF(AI52="b+",U52,"0"),IF(AI52="b",U52,"0"),IF(AI52="c+",U52,"0"),IF(AI52="c",U52,"0"),IF(AI52="d+",U52,"0"),IF(AI52="d",U52,"0"))</f>
        <v>0</v>
      </c>
      <c r="X52" s="356"/>
      <c r="Y52" s="356"/>
      <c r="Z52" s="356"/>
      <c r="AA52" s="356"/>
      <c r="AB52" s="356"/>
      <c r="AC52" s="356"/>
      <c r="AD52" s="356"/>
      <c r="AE52" s="356"/>
      <c r="AF52" s="356"/>
      <c r="AG52" s="356"/>
      <c r="AH52" s="356"/>
      <c r="AI52" s="356"/>
      <c r="AJ52" s="355"/>
      <c r="AK52" s="431" t="str">
        <f t="shared" ref="AK52:AV58" si="52">IF(X52="f","0",IF(X52="d","1",IF(X52="d+","1.5",IF(X52="c","2",IF(X52="c+","2.5",IF(X52="b","3",IF(X52="b+","3.5",IF(X52="a","4","-"))))))))</f>
        <v>-</v>
      </c>
      <c r="AL52" s="431" t="str">
        <f t="shared" si="52"/>
        <v>-</v>
      </c>
      <c r="AM52" s="431" t="str">
        <f t="shared" si="52"/>
        <v>-</v>
      </c>
      <c r="AN52" s="431" t="str">
        <f t="shared" si="52"/>
        <v>-</v>
      </c>
      <c r="AO52" s="431" t="str">
        <f t="shared" si="52"/>
        <v>-</v>
      </c>
      <c r="AP52" s="431" t="str">
        <f t="shared" si="52"/>
        <v>-</v>
      </c>
      <c r="AQ52" s="431" t="str">
        <f t="shared" si="52"/>
        <v>-</v>
      </c>
      <c r="AR52" s="431" t="str">
        <f t="shared" si="52"/>
        <v>-</v>
      </c>
      <c r="AS52" s="431" t="str">
        <f t="shared" si="52"/>
        <v>-</v>
      </c>
      <c r="AT52" s="431" t="str">
        <f t="shared" si="52"/>
        <v>-</v>
      </c>
      <c r="AU52" s="431" t="str">
        <f t="shared" si="52"/>
        <v>-</v>
      </c>
      <c r="AV52" s="431" t="str">
        <f t="shared" si="52"/>
        <v>-</v>
      </c>
      <c r="AW52" s="359">
        <f t="shared" ref="AW52" si="53">MAX(IF(AK52="4","4","0"),IF(AK52="3.5","3.5","0"),IF(AK52="3","3","0"),IF(AK52="2.5","2.5","0"),IF(AK52="2","2","0"),IF(AK52="1.5","1.5","0"),IF(AK52="1","1","0"),IF(AL52="4","4","0"),IF(AL52="3.5","3.5","0"),IF(AL52="3","3","0"),IF(AL52="2.5","2.5","0"),IF(AL52="2","2","0"),IF(AL52="1.5","1.5","0"),IF(AL52="1","1","0"),IF(AM52="4","4","0"),IF(AM52="3.5","3.5","0"),IF(AM52="3","3","0"),IF(AM52="2.5","2.5","0"),IF(AM52="2","2","0"),IF(AM52="1.5","1.5","0"),IF(AM52="1","1","0"),IF(AN52="4","4","0"),IF(AN52="3.5","3.5","0"),IF(AN52="3","3","0"),IF(AN52="2.5","2.5","0"),IF(AN52="2","2","0"),IF(AN52="1.5","1.5","0"),IF(AN52="1","1","0"),IF(AO52="4","4","0"),IF(AO52="3.5","3.5","0"),IF(AO52="3","3","0"),IF(AO52="2.5","2.5","0"),IF(AO52="2","2","0"),IF(AO52="1.5","1.5","0"),IF(AO52="1","1","0"),IF(AP52="4","4","0"),IF(AP52="3.5","3.5","0"),IF(AP52="3","3","0"),IF(AP52="2.5","2.5","0"),IF(AP52="2","2","0"),IF(AP52="1.5","1.5","0"),IF(AP52="1","1","0"),IF(AQ52="4","4","0"),IF(AQ52="3.5","3.5","0"),IF(AQ52="3","3","0"),IF(AQ52="2.5","2.5","0"),IF(AQ52="2","2","0"),IF(AQ52="1.5","1.5","0"),IF(AQ52="1","1","0"),IF(AR52="4","4","0"),IF(AR52="3.5","3.5","0"),IF(AR52="3","3","0"),IF(AR52="2.5","2.5","0"),IF(AR52="2","2","0"),IF(AR52="1.5","1.5","0"),IF(AR52="1","1","0"),IF(AS52="4","4","0"),IF(AS52="3.5","3.5","0"),IF(AS52="3","3","0"),IF(AS52="2.5","2.5","0"),IF(AS52="2","2","0"),IF(AS52="1.5","1.5","0"),IF(AS52="1","1","0"),IF(AT52="4","4","0"),IF(AT52="3.5","3.5","0"),IF(AT52="3","3","0"),IF(AT52="2.5","2.5","0"),IF(AT52="2","2","0"),IF(AT52="1.5","1.5","0"),IF(AT52="1","1","0"),IF(AU52="4","4","0"),IF(AU52="3.5","3.5","0"),IF(AU52="3","3","0"),IF(AU52="2.5","2.5","0"),IF(AU52="2","2","0"),IF(AU52="1.5","1.5","0"),IF(AU52="1","1","0"),IF(AV52="4","4","0"),IF(AV52="3.5","3.5","0"),IF(AV52="3","3","0"),IF(AV52="2.5","2.5","0"),IF(AV52="2","2","0"),IF(AV52="1.5","1.5","0"),IF(AV52="1","1","0"))</f>
        <v>0</v>
      </c>
      <c r="AX52" s="360">
        <f t="shared" ref="AX52" si="54">W52</f>
        <v>0</v>
      </c>
      <c r="AY52" s="361">
        <f t="shared" ref="AY52" si="55">AW52*W52</f>
        <v>0</v>
      </c>
      <c r="AZ52" s="355"/>
    </row>
    <row r="53" spans="1:52" ht="11.4" customHeight="1" x14ac:dyDescent="0.25">
      <c r="A53" s="338"/>
      <c r="B53" s="338"/>
      <c r="C53" s="338"/>
      <c r="D53" s="338"/>
      <c r="E53" s="338"/>
      <c r="F53" s="338"/>
      <c r="G53" s="340"/>
      <c r="H53" s="340"/>
      <c r="I53" s="340"/>
      <c r="J53" s="340" t="s">
        <v>562</v>
      </c>
      <c r="K53" s="340"/>
      <c r="L53" s="340"/>
      <c r="M53" s="340"/>
      <c r="N53" s="340"/>
      <c r="O53" s="340"/>
      <c r="P53" s="340"/>
      <c r="Q53" s="340"/>
      <c r="R53" s="340"/>
      <c r="S53" s="338"/>
      <c r="T53" s="338"/>
      <c r="U53" s="189"/>
      <c r="V53" s="353"/>
      <c r="W53" s="425"/>
      <c r="X53" s="353"/>
      <c r="Y53" s="353"/>
      <c r="Z53" s="353"/>
      <c r="AA53" s="353"/>
      <c r="AB53" s="353"/>
      <c r="AC53" s="353"/>
      <c r="AD53" s="353"/>
      <c r="AE53" s="353"/>
      <c r="AF53" s="353"/>
      <c r="AG53" s="353"/>
      <c r="AH53" s="353"/>
      <c r="AI53" s="353"/>
      <c r="AJ53" s="354"/>
      <c r="AK53" s="433"/>
      <c r="AL53" s="433"/>
      <c r="AM53" s="433"/>
      <c r="AN53" s="433"/>
      <c r="AO53" s="433"/>
      <c r="AP53" s="433"/>
      <c r="AQ53" s="433"/>
      <c r="AR53" s="433"/>
      <c r="AS53" s="433"/>
      <c r="AT53" s="433"/>
      <c r="AU53" s="433"/>
      <c r="AV53" s="433"/>
      <c r="AW53" s="354"/>
      <c r="AX53" s="354"/>
      <c r="AY53" s="354"/>
      <c r="AZ53" s="354"/>
    </row>
    <row r="54" spans="1:52" ht="11.4" customHeight="1" x14ac:dyDescent="0.25">
      <c r="A54" s="338"/>
      <c r="B54" s="338"/>
      <c r="C54" s="338"/>
      <c r="D54" s="338"/>
      <c r="E54" s="338"/>
      <c r="F54" s="338"/>
      <c r="G54" s="340" t="s">
        <v>563</v>
      </c>
      <c r="H54" s="340"/>
      <c r="I54" s="340"/>
      <c r="J54" s="340" t="s">
        <v>564</v>
      </c>
      <c r="K54" s="340"/>
      <c r="L54" s="340"/>
      <c r="M54" s="340"/>
      <c r="N54" s="340"/>
      <c r="O54" s="340"/>
      <c r="P54" s="340"/>
      <c r="Q54" s="340"/>
      <c r="R54" s="340"/>
      <c r="S54" s="342" t="s">
        <v>295</v>
      </c>
      <c r="T54" s="342"/>
      <c r="U54" s="357">
        <v>3</v>
      </c>
      <c r="V54" s="358" t="s">
        <v>323</v>
      </c>
      <c r="W54" s="364">
        <f t="shared" ref="W54" si="56">MAX(IF(X54="A",U54,"0"),IF(X54="b+",U54,"0"),IF(X54="b",U54,"0"),IF(X54="c+",U54,"0"),IF(X54="c",U54,"0"),IF(X54="d+",U54,"0"),IF(X54="d",U54,"0"),IF(X54="ct",U54,"0"),IF(X54="tr",U54,"0"),IF(Y54="A",U54,"0"),IF(Y54="b+",U54,"0"),IF(Y54="b",U54,"0"),IF(Y54="c+",U54,"0"),IF(Y54="c",U54,"0"),IF(Y54="d+",U54,"0"),IF(Y54="d",U54,"0"),IF(Y54="ct",U54,"0"),IF(Y54="tr",U54,"0"),IF(Z54="A",U54,"0"),IF(Z54="b+",U54,"0"),IF(Z54="b",U54,"0"),IF(Z54="c+",U54,"0"),IF(Z54="c",U54,"0"),IF(Z54="d+",U54,"0"),IF(Z54="d",U54,"0"),IF(AA54="A",U54,"0"),IF(AA54="b+",U54,"0"),IF(AA54="b",U54,"0"),IF(AA54="c+",U54,"0"),IF(AA54="c",U54,"0"),IF(AA54="d+",U54,"0"),IF(AA54="d",U54,"0"),IF(AB54="A",U54,"0"),IF(AB54="b+",U54,"0"),IF(AB54="b",U54,"0"),IF(AB54="c+",U54,"0"),IF(AB54="c",U54,"0"),IF(AB54="d+",U54,"0"),IF(AB54="d",U54,"0"),IF(AC54="A",U54,"0"),IF(AC54="b+",U54,"0"),IF(AC54="b",U54,"0"),IF(AC54="c+",U54,"0"),IF(AC54="c",U54,"0"),IF(AC54="d+",U54,"0"),IF(AC54="d",U54,"0"),IF(AD54="A",U54,"0"),IF(AD54="b+",U54,"0"),IF(AD54="b",U54,"0"),IF(AD54="c+",U54,"0"),IF(AD54="c",U54,"0"),IF(AD54="d+",U54,"0"),IF(AD54="d",U54,"0"),IF(AE54="A",U54,"0"),IF(AE54="b+",U54,"0"),IF(AE54="b",U54,"0"),IF(AE54="c+",U54,"0"),IF(AE54="c",U54,"0"),IF(AE54="d+",U54,"0"),IF(AE54="d",U54,"0"),IF(AF54="A",U54,"0"),IF(AF54="b+",U54,"0"),IF(AF54="b",U54,"0"),IF(AF54="c+",U54,"0"),IF(AF54="c",U54,"0"),IF(AF54="d+",U54,"0"),IF(AF54="d",U54,"0"),IF(AG54="A",U54,"0"),IF(AG54="b+",U54,"0"),IF(AG54="b",U54,"0"),IF(AG54="c+",U54,"0"),IF(AG54="c",U54,"0"),IF(AG54="d+",U54,"0"),IF(AG54="d",U54,"0"),IF(AH54="A",U54,"0"),IF(AH54="b+",U54,"0"),IF(AH54="b",U54,"0"),IF(AH54="c+",U54,"0"),IF(AH54="c",U54,"0"),IF(AH54="d+",U54,"0"),IF(AH54="d",U54,"0"),IF(AI54="A",U54,"0"),IF(AI54="b+",U54,"0"),IF(AI54="b",U54,"0"),IF(AI54="c+",U54,"0"),IF(AI54="c",U54,"0"),IF(AI54="d+",U54,"0"),IF(AI54="d",U54,"0"))</f>
        <v>0</v>
      </c>
      <c r="X54" s="356"/>
      <c r="Y54" s="356"/>
      <c r="Z54" s="356"/>
      <c r="AA54" s="356"/>
      <c r="AB54" s="356"/>
      <c r="AC54" s="356"/>
      <c r="AD54" s="356"/>
      <c r="AE54" s="356"/>
      <c r="AF54" s="356"/>
      <c r="AG54" s="356"/>
      <c r="AH54" s="356"/>
      <c r="AI54" s="356"/>
      <c r="AJ54" s="355"/>
      <c r="AK54" s="431" t="str">
        <f t="shared" ref="AK54:AV54" si="57">IF(X54="f","0",IF(X54="d","1",IF(X54="d+","1.5",IF(X54="c","2",IF(X54="c+","2.5",IF(X54="b","3",IF(X54="b+","3.5",IF(X54="a","4","-"))))))))</f>
        <v>-</v>
      </c>
      <c r="AL54" s="431" t="str">
        <f t="shared" si="57"/>
        <v>-</v>
      </c>
      <c r="AM54" s="431" t="str">
        <f t="shared" si="57"/>
        <v>-</v>
      </c>
      <c r="AN54" s="431" t="str">
        <f t="shared" si="57"/>
        <v>-</v>
      </c>
      <c r="AO54" s="431" t="str">
        <f t="shared" si="57"/>
        <v>-</v>
      </c>
      <c r="AP54" s="431" t="str">
        <f t="shared" si="57"/>
        <v>-</v>
      </c>
      <c r="AQ54" s="431" t="str">
        <f t="shared" si="57"/>
        <v>-</v>
      </c>
      <c r="AR54" s="431" t="str">
        <f t="shared" si="57"/>
        <v>-</v>
      </c>
      <c r="AS54" s="431" t="str">
        <f t="shared" si="57"/>
        <v>-</v>
      </c>
      <c r="AT54" s="431" t="str">
        <f t="shared" si="57"/>
        <v>-</v>
      </c>
      <c r="AU54" s="431" t="str">
        <f t="shared" si="57"/>
        <v>-</v>
      </c>
      <c r="AV54" s="431" t="str">
        <f t="shared" si="57"/>
        <v>-</v>
      </c>
      <c r="AW54" s="359">
        <f t="shared" ref="AW54" si="58">MAX(IF(AK54="4","4","0"),IF(AK54="3.5","3.5","0"),IF(AK54="3","3","0"),IF(AK54="2.5","2.5","0"),IF(AK54="2","2","0"),IF(AK54="1.5","1.5","0"),IF(AK54="1","1","0"),IF(AL54="4","4","0"),IF(AL54="3.5","3.5","0"),IF(AL54="3","3","0"),IF(AL54="2.5","2.5","0"),IF(AL54="2","2","0"),IF(AL54="1.5","1.5","0"),IF(AL54="1","1","0"),IF(AM54="4","4","0"),IF(AM54="3.5","3.5","0"),IF(AM54="3","3","0"),IF(AM54="2.5","2.5","0"),IF(AM54="2","2","0"),IF(AM54="1.5","1.5","0"),IF(AM54="1","1","0"),IF(AN54="4","4","0"),IF(AN54="3.5","3.5","0"),IF(AN54="3","3","0"),IF(AN54="2.5","2.5","0"),IF(AN54="2","2","0"),IF(AN54="1.5","1.5","0"),IF(AN54="1","1","0"),IF(AO54="4","4","0"),IF(AO54="3.5","3.5","0"),IF(AO54="3","3","0"),IF(AO54="2.5","2.5","0"),IF(AO54="2","2","0"),IF(AO54="1.5","1.5","0"),IF(AO54="1","1","0"),IF(AP54="4","4","0"),IF(AP54="3.5","3.5","0"),IF(AP54="3","3","0"),IF(AP54="2.5","2.5","0"),IF(AP54="2","2","0"),IF(AP54="1.5","1.5","0"),IF(AP54="1","1","0"),IF(AQ54="4","4","0"),IF(AQ54="3.5","3.5","0"),IF(AQ54="3","3","0"),IF(AQ54="2.5","2.5","0"),IF(AQ54="2","2","0"),IF(AQ54="1.5","1.5","0"),IF(AQ54="1","1","0"),IF(AR54="4","4","0"),IF(AR54="3.5","3.5","0"),IF(AR54="3","3","0"),IF(AR54="2.5","2.5","0"),IF(AR54="2","2","0"),IF(AR54="1.5","1.5","0"),IF(AR54="1","1","0"),IF(AS54="4","4","0"),IF(AS54="3.5","3.5","0"),IF(AS54="3","3","0"),IF(AS54="2.5","2.5","0"),IF(AS54="2","2","0"),IF(AS54="1.5","1.5","0"),IF(AS54="1","1","0"),IF(AT54="4","4","0"),IF(AT54="3.5","3.5","0"),IF(AT54="3","3","0"),IF(AT54="2.5","2.5","0"),IF(AT54="2","2","0"),IF(AT54="1.5","1.5","0"),IF(AT54="1","1","0"),IF(AU54="4","4","0"),IF(AU54="3.5","3.5","0"),IF(AU54="3","3","0"),IF(AU54="2.5","2.5","0"),IF(AU54="2","2","0"),IF(AU54="1.5","1.5","0"),IF(AU54="1","1","0"),IF(AV54="4","4","0"),IF(AV54="3.5","3.5","0"),IF(AV54="3","3","0"),IF(AV54="2.5","2.5","0"),IF(AV54="2","2","0"),IF(AV54="1.5","1.5","0"),IF(AV54="1","1","0"))</f>
        <v>0</v>
      </c>
      <c r="AX54" s="360">
        <f t="shared" ref="AX54" si="59">W54</f>
        <v>0</v>
      </c>
      <c r="AY54" s="361">
        <f t="shared" ref="AY54" si="60">AW54*W54</f>
        <v>0</v>
      </c>
      <c r="AZ54" s="355"/>
    </row>
    <row r="55" spans="1:52" ht="11.4" customHeight="1" x14ac:dyDescent="0.25">
      <c r="A55" s="338"/>
      <c r="B55" s="338"/>
      <c r="C55" s="338"/>
      <c r="D55" s="338"/>
      <c r="E55" s="338"/>
      <c r="F55" s="338"/>
      <c r="G55" s="340"/>
      <c r="H55" s="340"/>
      <c r="I55" s="340"/>
      <c r="J55" s="340" t="s">
        <v>565</v>
      </c>
      <c r="K55" s="340"/>
      <c r="L55" s="340"/>
      <c r="M55" s="340"/>
      <c r="N55" s="340"/>
      <c r="O55" s="340"/>
      <c r="P55" s="340"/>
      <c r="Q55" s="340"/>
      <c r="R55" s="340"/>
      <c r="S55" s="342"/>
      <c r="T55" s="342"/>
      <c r="U55" s="189"/>
      <c r="V55" s="353"/>
      <c r="W55" s="425"/>
      <c r="X55" s="353"/>
      <c r="Y55" s="353"/>
      <c r="Z55" s="353"/>
      <c r="AA55" s="353"/>
      <c r="AB55" s="353"/>
      <c r="AC55" s="353"/>
      <c r="AD55" s="353"/>
      <c r="AE55" s="353"/>
      <c r="AF55" s="353"/>
      <c r="AG55" s="353"/>
      <c r="AH55" s="353"/>
      <c r="AI55" s="353"/>
      <c r="AJ55" s="354"/>
      <c r="AK55" s="433"/>
      <c r="AL55" s="433"/>
      <c r="AM55" s="433"/>
      <c r="AN55" s="433"/>
      <c r="AO55" s="433"/>
      <c r="AP55" s="433"/>
      <c r="AQ55" s="433"/>
      <c r="AR55" s="433"/>
      <c r="AS55" s="433"/>
      <c r="AT55" s="433"/>
      <c r="AU55" s="433"/>
      <c r="AV55" s="433"/>
      <c r="AW55" s="354"/>
      <c r="AX55" s="354"/>
      <c r="AY55" s="354"/>
      <c r="AZ55" s="354"/>
    </row>
    <row r="56" spans="1:52" ht="11.4" customHeight="1" x14ac:dyDescent="0.25">
      <c r="A56" s="338"/>
      <c r="B56" s="338"/>
      <c r="C56" s="338"/>
      <c r="D56" s="338"/>
      <c r="E56" s="338"/>
      <c r="F56" s="338"/>
      <c r="G56" s="340" t="s">
        <v>566</v>
      </c>
      <c r="H56" s="340"/>
      <c r="I56" s="340"/>
      <c r="J56" s="340" t="s">
        <v>567</v>
      </c>
      <c r="K56" s="340"/>
      <c r="L56" s="340"/>
      <c r="M56" s="340"/>
      <c r="N56" s="340"/>
      <c r="O56" s="340"/>
      <c r="P56" s="340"/>
      <c r="Q56" s="340"/>
      <c r="R56" s="340"/>
      <c r="S56" s="342" t="s">
        <v>295</v>
      </c>
      <c r="T56" s="342"/>
      <c r="U56" s="357">
        <v>3</v>
      </c>
      <c r="V56" s="358" t="s">
        <v>323</v>
      </c>
      <c r="W56" s="364">
        <f t="shared" ref="W56" si="61">MAX(IF(X56="A",U56,"0"),IF(X56="b+",U56,"0"),IF(X56="b",U56,"0"),IF(X56="c+",U56,"0"),IF(X56="c",U56,"0"),IF(X56="d+",U56,"0"),IF(X56="d",U56,"0"),IF(X56="ct",U56,"0"),IF(X56="tr",U56,"0"),IF(Y56="A",U56,"0"),IF(Y56="b+",U56,"0"),IF(Y56="b",U56,"0"),IF(Y56="c+",U56,"0"),IF(Y56="c",U56,"0"),IF(Y56="d+",U56,"0"),IF(Y56="d",U56,"0"),IF(Y56="ct",U56,"0"),IF(Y56="tr",U56,"0"),IF(Z56="A",U56,"0"),IF(Z56="b+",U56,"0"),IF(Z56="b",U56,"0"),IF(Z56="c+",U56,"0"),IF(Z56="c",U56,"0"),IF(Z56="d+",U56,"0"),IF(Z56="d",U56,"0"),IF(AA56="A",U56,"0"),IF(AA56="b+",U56,"0"),IF(AA56="b",U56,"0"),IF(AA56="c+",U56,"0"),IF(AA56="c",U56,"0"),IF(AA56="d+",U56,"0"),IF(AA56="d",U56,"0"),IF(AB56="A",U56,"0"),IF(AB56="b+",U56,"0"),IF(AB56="b",U56,"0"),IF(AB56="c+",U56,"0"),IF(AB56="c",U56,"0"),IF(AB56="d+",U56,"0"),IF(AB56="d",U56,"0"),IF(AC56="A",U56,"0"),IF(AC56="b+",U56,"0"),IF(AC56="b",U56,"0"),IF(AC56="c+",U56,"0"),IF(AC56="c",U56,"0"),IF(AC56="d+",U56,"0"),IF(AC56="d",U56,"0"),IF(AD56="A",U56,"0"),IF(AD56="b+",U56,"0"),IF(AD56="b",U56,"0"),IF(AD56="c+",U56,"0"),IF(AD56="c",U56,"0"),IF(AD56="d+",U56,"0"),IF(AD56="d",U56,"0"),IF(AE56="A",U56,"0"),IF(AE56="b+",U56,"0"),IF(AE56="b",U56,"0"),IF(AE56="c+",U56,"0"),IF(AE56="c",U56,"0"),IF(AE56="d+",U56,"0"),IF(AE56="d",U56,"0"),IF(AF56="A",U56,"0"),IF(AF56="b+",U56,"0"),IF(AF56="b",U56,"0"),IF(AF56="c+",U56,"0"),IF(AF56="c",U56,"0"),IF(AF56="d+",U56,"0"),IF(AF56="d",U56,"0"),IF(AG56="A",U56,"0"),IF(AG56="b+",U56,"0"),IF(AG56="b",U56,"0"),IF(AG56="c+",U56,"0"),IF(AG56="c",U56,"0"),IF(AG56="d+",U56,"0"),IF(AG56="d",U56,"0"),IF(AH56="A",U56,"0"),IF(AH56="b+",U56,"0"),IF(AH56="b",U56,"0"),IF(AH56="c+",U56,"0"),IF(AH56="c",U56,"0"),IF(AH56="d+",U56,"0"),IF(AH56="d",U56,"0"),IF(AI56="A",U56,"0"),IF(AI56="b+",U56,"0"),IF(AI56="b",U56,"0"),IF(AI56="c+",U56,"0"),IF(AI56="c",U56,"0"),IF(AI56="d+",U56,"0"),IF(AI56="d",U56,"0"))</f>
        <v>0</v>
      </c>
      <c r="X56" s="356"/>
      <c r="Y56" s="356"/>
      <c r="Z56" s="356"/>
      <c r="AA56" s="356"/>
      <c r="AB56" s="356"/>
      <c r="AC56" s="356"/>
      <c r="AD56" s="356"/>
      <c r="AE56" s="356"/>
      <c r="AF56" s="356"/>
      <c r="AG56" s="356"/>
      <c r="AH56" s="356"/>
      <c r="AI56" s="356"/>
      <c r="AJ56" s="355"/>
      <c r="AK56" s="431" t="str">
        <f t="shared" ref="AK56:AV56" si="62">IF(X56="f","0",IF(X56="d","1",IF(X56="d+","1.5",IF(X56="c","2",IF(X56="c+","2.5",IF(X56="b","3",IF(X56="b+","3.5",IF(X56="a","4","-"))))))))</f>
        <v>-</v>
      </c>
      <c r="AL56" s="431" t="str">
        <f t="shared" si="62"/>
        <v>-</v>
      </c>
      <c r="AM56" s="431" t="str">
        <f t="shared" si="62"/>
        <v>-</v>
      </c>
      <c r="AN56" s="431" t="str">
        <f t="shared" si="62"/>
        <v>-</v>
      </c>
      <c r="AO56" s="431" t="str">
        <f t="shared" si="62"/>
        <v>-</v>
      </c>
      <c r="AP56" s="431" t="str">
        <f t="shared" si="62"/>
        <v>-</v>
      </c>
      <c r="AQ56" s="431" t="str">
        <f t="shared" si="62"/>
        <v>-</v>
      </c>
      <c r="AR56" s="431" t="str">
        <f t="shared" si="62"/>
        <v>-</v>
      </c>
      <c r="AS56" s="431" t="str">
        <f t="shared" si="62"/>
        <v>-</v>
      </c>
      <c r="AT56" s="431" t="str">
        <f t="shared" si="62"/>
        <v>-</v>
      </c>
      <c r="AU56" s="431" t="str">
        <f t="shared" si="62"/>
        <v>-</v>
      </c>
      <c r="AV56" s="431" t="str">
        <f t="shared" si="62"/>
        <v>-</v>
      </c>
      <c r="AW56" s="359">
        <f t="shared" ref="AW56" si="63">MAX(IF(AK56="4","4","0"),IF(AK56="3.5","3.5","0"),IF(AK56="3","3","0"),IF(AK56="2.5","2.5","0"),IF(AK56="2","2","0"),IF(AK56="1.5","1.5","0"),IF(AK56="1","1","0"),IF(AL56="4","4","0"),IF(AL56="3.5","3.5","0"),IF(AL56="3","3","0"),IF(AL56="2.5","2.5","0"),IF(AL56="2","2","0"),IF(AL56="1.5","1.5","0"),IF(AL56="1","1","0"),IF(AM56="4","4","0"),IF(AM56="3.5","3.5","0"),IF(AM56="3","3","0"),IF(AM56="2.5","2.5","0"),IF(AM56="2","2","0"),IF(AM56="1.5","1.5","0"),IF(AM56="1","1","0"),IF(AN56="4","4","0"),IF(AN56="3.5","3.5","0"),IF(AN56="3","3","0"),IF(AN56="2.5","2.5","0"),IF(AN56="2","2","0"),IF(AN56="1.5","1.5","0"),IF(AN56="1","1","0"),IF(AO56="4","4","0"),IF(AO56="3.5","3.5","0"),IF(AO56="3","3","0"),IF(AO56="2.5","2.5","0"),IF(AO56="2","2","0"),IF(AO56="1.5","1.5","0"),IF(AO56="1","1","0"),IF(AP56="4","4","0"),IF(AP56="3.5","3.5","0"),IF(AP56="3","3","0"),IF(AP56="2.5","2.5","0"),IF(AP56="2","2","0"),IF(AP56="1.5","1.5","0"),IF(AP56="1","1","0"),IF(AQ56="4","4","0"),IF(AQ56="3.5","3.5","0"),IF(AQ56="3","3","0"),IF(AQ56="2.5","2.5","0"),IF(AQ56="2","2","0"),IF(AQ56="1.5","1.5","0"),IF(AQ56="1","1","0"),IF(AR56="4","4","0"),IF(AR56="3.5","3.5","0"),IF(AR56="3","3","0"),IF(AR56="2.5","2.5","0"),IF(AR56="2","2","0"),IF(AR56="1.5","1.5","0"),IF(AR56="1","1","0"),IF(AS56="4","4","0"),IF(AS56="3.5","3.5","0"),IF(AS56="3","3","0"),IF(AS56="2.5","2.5","0"),IF(AS56="2","2","0"),IF(AS56="1.5","1.5","0"),IF(AS56="1","1","0"),IF(AT56="4","4","0"),IF(AT56="3.5","3.5","0"),IF(AT56="3","3","0"),IF(AT56="2.5","2.5","0"),IF(AT56="2","2","0"),IF(AT56="1.5","1.5","0"),IF(AT56="1","1","0"),IF(AU56="4","4","0"),IF(AU56="3.5","3.5","0"),IF(AU56="3","3","0"),IF(AU56="2.5","2.5","0"),IF(AU56="2","2","0"),IF(AU56="1.5","1.5","0"),IF(AU56="1","1","0"),IF(AV56="4","4","0"),IF(AV56="3.5","3.5","0"),IF(AV56="3","3","0"),IF(AV56="2.5","2.5","0"),IF(AV56="2","2","0"),IF(AV56="1.5","1.5","0"),IF(AV56="1","1","0"))</f>
        <v>0</v>
      </c>
      <c r="AX56" s="360">
        <f t="shared" ref="AX56" si="64">W56</f>
        <v>0</v>
      </c>
      <c r="AY56" s="361">
        <f t="shared" ref="AY56" si="65">AW56*W56</f>
        <v>0</v>
      </c>
      <c r="AZ56" s="355"/>
    </row>
    <row r="57" spans="1:52" ht="11.4" customHeight="1" x14ac:dyDescent="0.25">
      <c r="A57" s="338"/>
      <c r="B57" s="338"/>
      <c r="C57" s="338"/>
      <c r="D57" s="338"/>
      <c r="E57" s="338"/>
      <c r="F57" s="338"/>
      <c r="G57" s="340"/>
      <c r="H57" s="340"/>
      <c r="I57" s="340"/>
      <c r="J57" s="340" t="s">
        <v>568</v>
      </c>
      <c r="K57" s="340"/>
      <c r="L57" s="340"/>
      <c r="M57" s="340"/>
      <c r="N57" s="340"/>
      <c r="O57" s="340"/>
      <c r="P57" s="340"/>
      <c r="Q57" s="340"/>
      <c r="R57" s="340"/>
      <c r="S57" s="342"/>
      <c r="T57" s="342"/>
      <c r="U57" s="189"/>
      <c r="V57" s="353"/>
      <c r="W57" s="425"/>
      <c r="X57" s="353"/>
      <c r="Y57" s="353"/>
      <c r="Z57" s="353"/>
      <c r="AA57" s="353"/>
      <c r="AB57" s="353"/>
      <c r="AC57" s="353"/>
      <c r="AD57" s="353"/>
      <c r="AE57" s="353"/>
      <c r="AF57" s="353"/>
      <c r="AG57" s="353"/>
      <c r="AH57" s="353"/>
      <c r="AI57" s="353"/>
      <c r="AJ57" s="354"/>
      <c r="AK57" s="433"/>
      <c r="AL57" s="433"/>
      <c r="AM57" s="433"/>
      <c r="AN57" s="433"/>
      <c r="AO57" s="433"/>
      <c r="AP57" s="433"/>
      <c r="AQ57" s="433"/>
      <c r="AR57" s="433"/>
      <c r="AS57" s="433"/>
      <c r="AT57" s="433"/>
      <c r="AU57" s="433"/>
      <c r="AV57" s="433"/>
      <c r="AW57" s="354"/>
      <c r="AX57" s="354"/>
      <c r="AY57" s="354"/>
      <c r="AZ57" s="354"/>
    </row>
    <row r="58" spans="1:52" ht="11.4" customHeight="1" x14ac:dyDescent="0.25">
      <c r="A58" s="338"/>
      <c r="B58" s="338"/>
      <c r="C58" s="338"/>
      <c r="D58" s="338"/>
      <c r="E58" s="338"/>
      <c r="F58" s="338"/>
      <c r="G58" s="340" t="s">
        <v>569</v>
      </c>
      <c r="H58" s="340"/>
      <c r="I58" s="340"/>
      <c r="J58" s="340" t="s">
        <v>570</v>
      </c>
      <c r="K58" s="340"/>
      <c r="L58" s="340"/>
      <c r="M58" s="340"/>
      <c r="N58" s="340"/>
      <c r="O58" s="340"/>
      <c r="P58" s="340"/>
      <c r="Q58" s="340"/>
      <c r="R58" s="340"/>
      <c r="S58" s="342" t="s">
        <v>549</v>
      </c>
      <c r="T58" s="342"/>
      <c r="U58" s="357">
        <v>3</v>
      </c>
      <c r="V58" s="418" t="s">
        <v>366</v>
      </c>
      <c r="W58" s="364">
        <f t="shared" si="51"/>
        <v>0</v>
      </c>
      <c r="X58" s="356"/>
      <c r="Y58" s="356"/>
      <c r="Z58" s="356"/>
      <c r="AA58" s="356"/>
      <c r="AB58" s="356"/>
      <c r="AC58" s="356"/>
      <c r="AD58" s="356"/>
      <c r="AE58" s="356"/>
      <c r="AF58" s="356"/>
      <c r="AG58" s="356"/>
      <c r="AH58" s="356"/>
      <c r="AI58" s="356"/>
      <c r="AJ58" s="355"/>
      <c r="AK58" s="431" t="str">
        <f t="shared" si="52"/>
        <v>-</v>
      </c>
      <c r="AL58" s="431" t="str">
        <f t="shared" si="52"/>
        <v>-</v>
      </c>
      <c r="AM58" s="431" t="str">
        <f t="shared" si="52"/>
        <v>-</v>
      </c>
      <c r="AN58" s="431" t="str">
        <f t="shared" si="52"/>
        <v>-</v>
      </c>
      <c r="AO58" s="431" t="str">
        <f t="shared" si="52"/>
        <v>-</v>
      </c>
      <c r="AP58" s="431" t="str">
        <f t="shared" si="52"/>
        <v>-</v>
      </c>
      <c r="AQ58" s="431" t="str">
        <f t="shared" si="52"/>
        <v>-</v>
      </c>
      <c r="AR58" s="431" t="str">
        <f t="shared" si="52"/>
        <v>-</v>
      </c>
      <c r="AS58" s="431" t="str">
        <f t="shared" si="52"/>
        <v>-</v>
      </c>
      <c r="AT58" s="431" t="str">
        <f t="shared" si="52"/>
        <v>-</v>
      </c>
      <c r="AU58" s="431" t="str">
        <f t="shared" si="52"/>
        <v>-</v>
      </c>
      <c r="AV58" s="431" t="str">
        <f t="shared" si="52"/>
        <v>-</v>
      </c>
      <c r="AW58" s="359">
        <f>MAX(IF(AK58="4","4","0"),IF(AK58="3.5","3.5","0"),IF(AK58="3","3","0"),IF(AK58="2.5","2.5","0"),IF(AK58="2","2","0"),IF(AK58="1.5","1.5","0"),IF(AK58="1","1","0"),IF(AL58="4","4","0"),IF(AL58="3.5","3.5","0"),IF(AL58="3","3","0"),IF(AL58="2.5","2.5","0"),IF(AL58="2","2","0"),IF(AL58="1.5","1.5","0"),IF(AL58="1","1","0"),IF(AM58="4","4","0"),IF(AM58="3.5","3.5","0"),IF(AM58="3","3","0"),IF(AM58="2.5","2.5","0"),IF(AM58="2","2","0"),IF(AM58="1.5","1.5","0"),IF(AM58="1","1","0"),IF(AN58="4","4","0"),IF(AN58="3.5","3.5","0"),IF(AN58="3","3","0"),IF(AN58="2.5","2.5","0"),IF(AN58="2","2","0"),IF(AN58="1.5","1.5","0"),IF(AN58="1","1","0"),IF(AO58="4","4","0"),IF(AO58="3.5","3.5","0"),IF(AO58="3","3","0"),IF(AO58="2.5","2.5","0"),IF(AO58="2","2","0"),IF(AO58="1.5","1.5","0"),IF(AO58="1","1","0"),IF(AP58="4","4","0"),IF(AP58="3.5","3.5","0"),IF(AP58="3","3","0"),IF(AP58="2.5","2.5","0"),IF(AP58="2","2","0"),IF(AP58="1.5","1.5","0"),IF(AP58="1","1","0"),IF(AQ58="4","4","0"),IF(AQ58="3.5","3.5","0"),IF(AQ58="3","3","0"),IF(AQ58="2.5","2.5","0"),IF(AQ58="2","2","0"),IF(AQ58="1.5","1.5","0"),IF(AQ58="1","1","0"),IF(AR58="4","4","0"),IF(AR58="3.5","3.5","0"),IF(AR58="3","3","0"),IF(AR58="2.5","2.5","0"),IF(AR58="2","2","0"),IF(AR58="1.5","1.5","0"),IF(AR58="1","1","0"),IF(AS58="4","4","0"),IF(AS58="3.5","3.5","0"),IF(AS58="3","3","0"),IF(AS58="2.5","2.5","0"),IF(AS58="2","2","0"),IF(AS58="1.5","1.5","0"),IF(AS58="1","1","0"),IF(AT58="4","4","0"),IF(AT58="3.5","3.5","0"),IF(AT58="3","3","0"),IF(AT58="2.5","2.5","0"),IF(AT58="2","2","0"),IF(AT58="1.5","1.5","0"),IF(AT58="1","1","0"),IF(AU58="4","4","0"),IF(AU58="3.5","3.5","0"),IF(AU58="3","3","0"),IF(AU58="2.5","2.5","0"),IF(AU58="2","2","0"),IF(AU58="1.5","1.5","0"),IF(AU58="1","1","0"),IF(AV58="4","4","0"),IF(AV58="3.5","3.5","0"),IF(AV58="3","3","0"),IF(AV58="2.5","2.5","0"),IF(AV58="2","2","0"),IF(AV58="1.5","1.5","0"),IF(AV58="1","1","0"))</f>
        <v>0</v>
      </c>
      <c r="AX58" s="360">
        <f>W58</f>
        <v>0</v>
      </c>
      <c r="AY58" s="361">
        <f>AW58*W58</f>
        <v>0</v>
      </c>
      <c r="AZ58" s="355"/>
    </row>
    <row r="59" spans="1:52" ht="11.4" customHeight="1" thickBot="1" x14ac:dyDescent="0.3">
      <c r="A59" s="338"/>
      <c r="B59" s="338"/>
      <c r="C59" s="338"/>
      <c r="D59" s="338"/>
      <c r="E59" s="338"/>
      <c r="F59" s="338"/>
      <c r="G59" s="340"/>
      <c r="H59" s="340"/>
      <c r="I59" s="340"/>
      <c r="J59" s="340" t="s">
        <v>571</v>
      </c>
      <c r="K59" s="340"/>
      <c r="L59" s="340"/>
      <c r="M59" s="340"/>
      <c r="N59" s="340"/>
      <c r="O59" s="340"/>
      <c r="P59" s="340"/>
      <c r="Q59" s="340"/>
      <c r="R59" s="340"/>
      <c r="S59" s="342"/>
      <c r="T59" s="342"/>
      <c r="U59" s="421">
        <f>SUM(W44:W58)</f>
        <v>0</v>
      </c>
      <c r="V59" s="422">
        <v>3</v>
      </c>
      <c r="W59" s="423" t="str">
        <f>IF(U59&gt;=V59,"หน่วยกิตครบ","ไม่ครบหน่วยกิต")</f>
        <v>ไม่ครบหน่วยกิต</v>
      </c>
      <c r="X59" s="422"/>
      <c r="Y59" s="422"/>
      <c r="Z59" s="422"/>
      <c r="AA59" s="422"/>
      <c r="AB59" s="422"/>
      <c r="AC59" s="422"/>
      <c r="AD59" s="422"/>
      <c r="AE59" s="422"/>
      <c r="AF59" s="422"/>
      <c r="AG59" s="422"/>
      <c r="AH59" s="422"/>
      <c r="AI59" s="422"/>
      <c r="AJ59" s="207"/>
      <c r="AK59" s="432"/>
      <c r="AL59" s="432"/>
      <c r="AM59" s="432"/>
      <c r="AN59" s="432"/>
      <c r="AO59" s="432"/>
      <c r="AP59" s="432"/>
      <c r="AQ59" s="432"/>
      <c r="AR59" s="432"/>
      <c r="AS59" s="432"/>
      <c r="AT59" s="432"/>
      <c r="AU59" s="432"/>
      <c r="AV59" s="432"/>
      <c r="AW59" s="191"/>
      <c r="AX59" s="191">
        <f>SUM(AX49:AX58)</f>
        <v>0</v>
      </c>
      <c r="AY59" s="191">
        <f>SUM(AY49:AY58)</f>
        <v>0</v>
      </c>
      <c r="AZ59" s="424" t="e">
        <f>AY59/AX59</f>
        <v>#DIV/0!</v>
      </c>
    </row>
    <row r="60" spans="1:52" ht="11.4" customHeight="1" thickBot="1" x14ac:dyDescent="0.3">
      <c r="A60" s="338"/>
      <c r="B60" s="338"/>
      <c r="C60" s="338"/>
      <c r="D60" s="338"/>
      <c r="E60" s="339" t="s">
        <v>786</v>
      </c>
      <c r="F60" s="339"/>
      <c r="G60" s="339"/>
      <c r="H60" s="339"/>
      <c r="I60" s="339"/>
      <c r="J60" s="339"/>
      <c r="K60" s="339"/>
      <c r="L60" s="339"/>
      <c r="M60" s="339"/>
      <c r="N60" s="339"/>
      <c r="O60" s="339"/>
      <c r="P60" s="339"/>
      <c r="Q60" s="339"/>
      <c r="R60" s="339"/>
      <c r="S60" s="339"/>
      <c r="T60" s="339"/>
      <c r="X60" s="333" t="s">
        <v>292</v>
      </c>
      <c r="Y60" s="333"/>
      <c r="Z60" s="333"/>
      <c r="AA60" s="333"/>
      <c r="AB60" s="333"/>
      <c r="AC60" s="333"/>
      <c r="AD60" s="333"/>
      <c r="AE60" s="333"/>
      <c r="AF60" s="333"/>
      <c r="AG60" s="333"/>
      <c r="AH60" s="333"/>
      <c r="AI60" s="333"/>
      <c r="AJ60" s="174"/>
      <c r="AK60" s="334" t="s">
        <v>298</v>
      </c>
      <c r="AL60" s="334"/>
      <c r="AM60" s="334"/>
      <c r="AN60" s="334"/>
      <c r="AO60" s="334"/>
      <c r="AP60" s="334"/>
      <c r="AQ60" s="334"/>
      <c r="AR60" s="334"/>
      <c r="AS60" s="334"/>
      <c r="AT60" s="334"/>
      <c r="AU60" s="334"/>
      <c r="AV60" s="334"/>
      <c r="AW60" s="334"/>
      <c r="AX60" s="334"/>
      <c r="AY60" s="334"/>
      <c r="AZ60" s="334"/>
    </row>
    <row r="61" spans="1:52" ht="11.4" customHeight="1" x14ac:dyDescent="0.25">
      <c r="A61" s="338"/>
      <c r="B61" s="338"/>
      <c r="C61" s="338"/>
      <c r="D61" s="338"/>
      <c r="E61" s="338"/>
      <c r="F61" s="338"/>
      <c r="G61" s="338" t="s">
        <v>517</v>
      </c>
      <c r="H61" s="338"/>
      <c r="I61" s="338"/>
      <c r="J61" s="338"/>
      <c r="K61" s="338"/>
      <c r="L61" s="338"/>
      <c r="M61" s="338"/>
      <c r="N61" s="338"/>
      <c r="O61" s="338"/>
      <c r="P61" s="338"/>
      <c r="Q61" s="338"/>
      <c r="R61" s="338"/>
      <c r="S61" s="338"/>
      <c r="T61" s="338"/>
      <c r="X61" s="419" t="s">
        <v>300</v>
      </c>
      <c r="Y61" s="419" t="s">
        <v>301</v>
      </c>
      <c r="Z61" s="419" t="s">
        <v>302</v>
      </c>
      <c r="AA61" s="419" t="s">
        <v>303</v>
      </c>
      <c r="AB61" s="419" t="s">
        <v>304</v>
      </c>
      <c r="AC61" s="419" t="s">
        <v>305</v>
      </c>
      <c r="AD61" s="419" t="s">
        <v>306</v>
      </c>
      <c r="AE61" s="419" t="s">
        <v>307</v>
      </c>
      <c r="AF61" s="419" t="s">
        <v>308</v>
      </c>
      <c r="AG61" s="419" t="s">
        <v>309</v>
      </c>
      <c r="AH61" s="419" t="s">
        <v>310</v>
      </c>
      <c r="AI61" s="419" t="s">
        <v>311</v>
      </c>
      <c r="AJ61" s="206" t="s">
        <v>312</v>
      </c>
      <c r="AK61" s="430" t="s">
        <v>300</v>
      </c>
      <c r="AL61" s="430" t="s">
        <v>301</v>
      </c>
      <c r="AM61" s="430" t="s">
        <v>302</v>
      </c>
      <c r="AN61" s="430" t="s">
        <v>303</v>
      </c>
      <c r="AO61" s="430" t="s">
        <v>304</v>
      </c>
      <c r="AP61" s="430" t="s">
        <v>305</v>
      </c>
      <c r="AQ61" s="430" t="s">
        <v>306</v>
      </c>
      <c r="AR61" s="430" t="s">
        <v>307</v>
      </c>
      <c r="AS61" s="430" t="s">
        <v>308</v>
      </c>
      <c r="AT61" s="430" t="s">
        <v>309</v>
      </c>
      <c r="AU61" s="430" t="s">
        <v>310</v>
      </c>
      <c r="AV61" s="430" t="s">
        <v>311</v>
      </c>
      <c r="AW61" s="420" t="s">
        <v>313</v>
      </c>
      <c r="AX61" s="420"/>
      <c r="AY61" s="420"/>
      <c r="AZ61" s="263" t="s">
        <v>312</v>
      </c>
    </row>
    <row r="62" spans="1:52" ht="11.4" customHeight="1" x14ac:dyDescent="0.25">
      <c r="A62" s="338"/>
      <c r="B62" s="338"/>
      <c r="C62" s="338"/>
      <c r="D62" s="338"/>
      <c r="E62" s="338"/>
      <c r="F62" s="338"/>
      <c r="G62" s="340" t="s">
        <v>176</v>
      </c>
      <c r="H62" s="340"/>
      <c r="I62" s="340"/>
      <c r="J62" s="340" t="s">
        <v>177</v>
      </c>
      <c r="K62" s="340"/>
      <c r="L62" s="340"/>
      <c r="M62" s="340"/>
      <c r="N62" s="340"/>
      <c r="O62" s="340"/>
      <c r="P62" s="340"/>
      <c r="Q62" s="340"/>
      <c r="R62" s="340"/>
      <c r="S62" s="342" t="s">
        <v>295</v>
      </c>
      <c r="T62" s="342"/>
      <c r="U62" s="441">
        <v>3</v>
      </c>
      <c r="V62" s="442" t="s">
        <v>323</v>
      </c>
      <c r="W62" s="443">
        <f t="shared" ref="W62" si="66">MAX(IF(X62="A",U62,"0"),IF(X62="b+",U62,"0"),IF(X62="b",U62,"0"),IF(X62="c+",U62,"0"),IF(X62="c",U62,"0"),IF(X62="d+",U62,"0"),IF(X62="d",U62,"0"),IF(X62="ct",U62,"0"),IF(X62="tr",U62,"0"),IF(Y62="A",U62,"0"),IF(Y62="b+",U62,"0"),IF(Y62="b",U62,"0"),IF(Y62="c+",U62,"0"),IF(Y62="c",U62,"0"),IF(Y62="d+",U62,"0"),IF(Y62="d",U62,"0"),IF(Y62="ct",U62,"0"),IF(Y62="tr",U62,"0"),IF(Z62="A",U62,"0"),IF(Z62="b+",U62,"0"),IF(Z62="b",U62,"0"),IF(Z62="c+",U62,"0"),IF(Z62="c",U62,"0"),IF(Z62="d+",U62,"0"),IF(Z62="d",U62,"0"),IF(AA62="A",U62,"0"),IF(AA62="b+",U62,"0"),IF(AA62="b",U62,"0"),IF(AA62="c+",U62,"0"),IF(AA62="c",U62,"0"),IF(AA62="d+",U62,"0"),IF(AA62="d",U62,"0"),IF(AB62="A",U62,"0"),IF(AB62="b+",U62,"0"),IF(AB62="b",U62,"0"),IF(AB62="c+",U62,"0"),IF(AB62="c",U62,"0"),IF(AB62="d+",U62,"0"),IF(AB62="d",U62,"0"),IF(AC62="A",U62,"0"),IF(AC62="b+",U62,"0"),IF(AC62="b",U62,"0"),IF(AC62="c+",U62,"0"),IF(AC62="c",U62,"0"),IF(AC62="d+",U62,"0"),IF(AC62="d",U62,"0"),IF(AD62="A",U62,"0"),IF(AD62="b+",U62,"0"),IF(AD62="b",U62,"0"),IF(AD62="c+",U62,"0"),IF(AD62="c",U62,"0"),IF(AD62="d+",U62,"0"),IF(AD62="d",U62,"0"),IF(AE62="A",U62,"0"),IF(AE62="b+",U62,"0"),IF(AE62="b",U62,"0"),IF(AE62="c+",U62,"0"),IF(AE62="c",U62,"0"),IF(AE62="d+",U62,"0"),IF(AE62="d",U62,"0"),IF(AF62="A",U62,"0"),IF(AF62="b+",U62,"0"),IF(AF62="b",U62,"0"),IF(AF62="c+",U62,"0"),IF(AF62="c",U62,"0"),IF(AF62="d+",U62,"0"),IF(AF62="d",U62,"0"),IF(AG62="A",U62,"0"),IF(AG62="b+",U62,"0"),IF(AG62="b",U62,"0"),IF(AG62="c+",U62,"0"),IF(AG62="c",U62,"0"),IF(AG62="d+",U62,"0"),IF(AG62="d",U62,"0"),IF(AH62="A",U62,"0"),IF(AH62="b+",U62,"0"),IF(AH62="b",U62,"0"),IF(AH62="c+",U62,"0"),IF(AH62="c",U62,"0"),IF(AH62="d+",U62,"0"),IF(AH62="d",U62,"0"),IF(AI62="A",U62,"0"),IF(AI62="b+",U62,"0"),IF(AI62="b",U62,"0"),IF(AI62="c+",U62,"0"),IF(AI62="c",U62,"0"),IF(AI62="d+",U62,"0"),IF(AI62="d",U62,"0"))</f>
        <v>0</v>
      </c>
      <c r="X62" s="431"/>
      <c r="Y62" s="431"/>
      <c r="Z62" s="431"/>
      <c r="AA62" s="431"/>
      <c r="AB62" s="431"/>
      <c r="AC62" s="431"/>
      <c r="AD62" s="431"/>
      <c r="AE62" s="431"/>
      <c r="AF62" s="431"/>
      <c r="AG62" s="431"/>
      <c r="AH62" s="431"/>
      <c r="AI62" s="431"/>
      <c r="AJ62" s="444"/>
      <c r="AK62" s="431" t="str">
        <f t="shared" ref="AK62:AV62" si="67">IF(X62="f","0",IF(X62="d","1",IF(X62="d+","1.5",IF(X62="c","2",IF(X62="c+","2.5",IF(X62="b","3",IF(X62="b+","3.5",IF(X62="a","4","-"))))))))</f>
        <v>-</v>
      </c>
      <c r="AL62" s="431" t="str">
        <f t="shared" si="67"/>
        <v>-</v>
      </c>
      <c r="AM62" s="431" t="str">
        <f t="shared" si="67"/>
        <v>-</v>
      </c>
      <c r="AN62" s="431" t="str">
        <f t="shared" si="67"/>
        <v>-</v>
      </c>
      <c r="AO62" s="431" t="str">
        <f t="shared" si="67"/>
        <v>-</v>
      </c>
      <c r="AP62" s="431" t="str">
        <f t="shared" si="67"/>
        <v>-</v>
      </c>
      <c r="AQ62" s="431" t="str">
        <f t="shared" si="67"/>
        <v>-</v>
      </c>
      <c r="AR62" s="431" t="str">
        <f t="shared" si="67"/>
        <v>-</v>
      </c>
      <c r="AS62" s="431" t="str">
        <f t="shared" si="67"/>
        <v>-</v>
      </c>
      <c r="AT62" s="431" t="str">
        <f t="shared" si="67"/>
        <v>-</v>
      </c>
      <c r="AU62" s="431" t="str">
        <f t="shared" si="67"/>
        <v>-</v>
      </c>
      <c r="AV62" s="431" t="str">
        <f t="shared" si="67"/>
        <v>-</v>
      </c>
      <c r="AW62" s="445">
        <f t="shared" ref="AW62" si="68">MAX(IF(AK62="4","4","0"),IF(AK62="3.5","3.5","0"),IF(AK62="3","3","0"),IF(AK62="2.5","2.5","0"),IF(AK62="2","2","0"),IF(AK62="1.5","1.5","0"),IF(AK62="1","1","0"),IF(AL62="4","4","0"),IF(AL62="3.5","3.5","0"),IF(AL62="3","3","0"),IF(AL62="2.5","2.5","0"),IF(AL62="2","2","0"),IF(AL62="1.5","1.5","0"),IF(AL62="1","1","0"),IF(AM62="4","4","0"),IF(AM62="3.5","3.5","0"),IF(AM62="3","3","0"),IF(AM62="2.5","2.5","0"),IF(AM62="2","2","0"),IF(AM62="1.5","1.5","0"),IF(AM62="1","1","0"),IF(AN62="4","4","0"),IF(AN62="3.5","3.5","0"),IF(AN62="3","3","0"),IF(AN62="2.5","2.5","0"),IF(AN62="2","2","0"),IF(AN62="1.5","1.5","0"),IF(AN62="1","1","0"),IF(AO62="4","4","0"),IF(AO62="3.5","3.5","0"),IF(AO62="3","3","0"),IF(AO62="2.5","2.5","0"),IF(AO62="2","2","0"),IF(AO62="1.5","1.5","0"),IF(AO62="1","1","0"),IF(AP62="4","4","0"),IF(AP62="3.5","3.5","0"),IF(AP62="3","3","0"),IF(AP62="2.5","2.5","0"),IF(AP62="2","2","0"),IF(AP62="1.5","1.5","0"),IF(AP62="1","1","0"),IF(AQ62="4","4","0"),IF(AQ62="3.5","3.5","0"),IF(AQ62="3","3","0"),IF(AQ62="2.5","2.5","0"),IF(AQ62="2","2","0"),IF(AQ62="1.5","1.5","0"),IF(AQ62="1","1","0"),IF(AR62="4","4","0"),IF(AR62="3.5","3.5","0"),IF(AR62="3","3","0"),IF(AR62="2.5","2.5","0"),IF(AR62="2","2","0"),IF(AR62="1.5","1.5","0"),IF(AR62="1","1","0"),IF(AS62="4","4","0"),IF(AS62="3.5","3.5","0"),IF(AS62="3","3","0"),IF(AS62="2.5","2.5","0"),IF(AS62="2","2","0"),IF(AS62="1.5","1.5","0"),IF(AS62="1","1","0"),IF(AT62="4","4","0"),IF(AT62="3.5","3.5","0"),IF(AT62="3","3","0"),IF(AT62="2.5","2.5","0"),IF(AT62="2","2","0"),IF(AT62="1.5","1.5","0"),IF(AT62="1","1","0"),IF(AU62="4","4","0"),IF(AU62="3.5","3.5","0"),IF(AU62="3","3","0"),IF(AU62="2.5","2.5","0"),IF(AU62="2","2","0"),IF(AU62="1.5","1.5","0"),IF(AU62="1","1","0"),IF(AV62="4","4","0"),IF(AV62="3.5","3.5","0"),IF(AV62="3","3","0"),IF(AV62="2.5","2.5","0"),IF(AV62="2","2","0"),IF(AV62="1.5","1.5","0"),IF(AV62="1","1","0"))</f>
        <v>0</v>
      </c>
      <c r="AX62" s="445">
        <f t="shared" ref="AX62" si="69">W62</f>
        <v>0</v>
      </c>
      <c r="AY62" s="446">
        <f t="shared" ref="AY62" si="70">AW62*W62</f>
        <v>0</v>
      </c>
      <c r="AZ62" s="444"/>
    </row>
    <row r="63" spans="1:52" ht="11.4" customHeight="1" x14ac:dyDescent="0.25">
      <c r="A63" s="338"/>
      <c r="B63" s="338"/>
      <c r="C63" s="338"/>
      <c r="D63" s="338"/>
      <c r="E63" s="338"/>
      <c r="F63" s="338"/>
      <c r="G63" s="340"/>
      <c r="H63" s="340"/>
      <c r="I63" s="340"/>
      <c r="J63" s="340" t="s">
        <v>179</v>
      </c>
      <c r="K63" s="340"/>
      <c r="L63" s="340"/>
      <c r="M63" s="340"/>
      <c r="N63" s="340"/>
      <c r="O63" s="340"/>
      <c r="P63" s="340"/>
      <c r="Q63" s="340"/>
      <c r="R63" s="340"/>
      <c r="S63" s="342"/>
      <c r="T63" s="342"/>
      <c r="U63" s="445"/>
      <c r="V63" s="433"/>
      <c r="W63" s="447"/>
      <c r="X63" s="433"/>
      <c r="Y63" s="433"/>
      <c r="Z63" s="433"/>
      <c r="AA63" s="433"/>
      <c r="AB63" s="433"/>
      <c r="AC63" s="433"/>
      <c r="AD63" s="433"/>
      <c r="AE63" s="433"/>
      <c r="AF63" s="433"/>
      <c r="AG63" s="433"/>
      <c r="AH63" s="433"/>
      <c r="AI63" s="433"/>
      <c r="AJ63" s="448"/>
      <c r="AK63" s="433"/>
      <c r="AL63" s="433"/>
      <c r="AM63" s="433"/>
      <c r="AN63" s="433"/>
      <c r="AO63" s="433"/>
      <c r="AP63" s="433"/>
      <c r="AQ63" s="433"/>
      <c r="AR63" s="433"/>
      <c r="AS63" s="433"/>
      <c r="AT63" s="433"/>
      <c r="AU63" s="433"/>
      <c r="AV63" s="433"/>
      <c r="AW63" s="448"/>
      <c r="AX63" s="448"/>
      <c r="AY63" s="448"/>
      <c r="AZ63" s="448"/>
    </row>
    <row r="64" spans="1:52" ht="11.4" customHeight="1" x14ac:dyDescent="0.25">
      <c r="A64" s="338"/>
      <c r="B64" s="338"/>
      <c r="C64" s="338"/>
      <c r="D64" s="338"/>
      <c r="E64" s="338"/>
      <c r="F64" s="338"/>
      <c r="G64" s="340" t="s">
        <v>572</v>
      </c>
      <c r="H64" s="340"/>
      <c r="I64" s="340"/>
      <c r="J64" s="340" t="s">
        <v>573</v>
      </c>
      <c r="K64" s="340"/>
      <c r="L64" s="340"/>
      <c r="M64" s="340"/>
      <c r="N64" s="340"/>
      <c r="O64" s="340"/>
      <c r="P64" s="340"/>
      <c r="Q64" s="340"/>
      <c r="R64" s="340"/>
      <c r="S64" s="342" t="s">
        <v>295</v>
      </c>
      <c r="T64" s="342"/>
      <c r="U64" s="441">
        <v>3</v>
      </c>
      <c r="V64" s="442" t="s">
        <v>323</v>
      </c>
      <c r="W64" s="443">
        <f t="shared" ref="W64" si="71">MAX(IF(X64="A",U64,"0"),IF(X64="b+",U64,"0"),IF(X64="b",U64,"0"),IF(X64="c+",U64,"0"),IF(X64="c",U64,"0"),IF(X64="d+",U64,"0"),IF(X64="d",U64,"0"),IF(X64="ct",U64,"0"),IF(X64="tr",U64,"0"),IF(Y64="A",U64,"0"),IF(Y64="b+",U64,"0"),IF(Y64="b",U64,"0"),IF(Y64="c+",U64,"0"),IF(Y64="c",U64,"0"),IF(Y64="d+",U64,"0"),IF(Y64="d",U64,"0"),IF(Y64="ct",U64,"0"),IF(Y64="tr",U64,"0"),IF(Z64="A",U64,"0"),IF(Z64="b+",U64,"0"),IF(Z64="b",U64,"0"),IF(Z64="c+",U64,"0"),IF(Z64="c",U64,"0"),IF(Z64="d+",U64,"0"),IF(Z64="d",U64,"0"),IF(AA64="A",U64,"0"),IF(AA64="b+",U64,"0"),IF(AA64="b",U64,"0"),IF(AA64="c+",U64,"0"),IF(AA64="c",U64,"0"),IF(AA64="d+",U64,"0"),IF(AA64="d",U64,"0"),IF(AB64="A",U64,"0"),IF(AB64="b+",U64,"0"),IF(AB64="b",U64,"0"),IF(AB64="c+",U64,"0"),IF(AB64="c",U64,"0"),IF(AB64="d+",U64,"0"),IF(AB64="d",U64,"0"),IF(AC64="A",U64,"0"),IF(AC64="b+",U64,"0"),IF(AC64="b",U64,"0"),IF(AC64="c+",U64,"0"),IF(AC64="c",U64,"0"),IF(AC64="d+",U64,"0"),IF(AC64="d",U64,"0"),IF(AD64="A",U64,"0"),IF(AD64="b+",U64,"0"),IF(AD64="b",U64,"0"),IF(AD64="c+",U64,"0"),IF(AD64="c",U64,"0"),IF(AD64="d+",U64,"0"),IF(AD64="d",U64,"0"),IF(AE64="A",U64,"0"),IF(AE64="b+",U64,"0"),IF(AE64="b",U64,"0"),IF(AE64="c+",U64,"0"),IF(AE64="c",U64,"0"),IF(AE64="d+",U64,"0"),IF(AE64="d",U64,"0"),IF(AF64="A",U64,"0"),IF(AF64="b+",U64,"0"),IF(AF64="b",U64,"0"),IF(AF64="c+",U64,"0"),IF(AF64="c",U64,"0"),IF(AF64="d+",U64,"0"),IF(AF64="d",U64,"0"),IF(AG64="A",U64,"0"),IF(AG64="b+",U64,"0"),IF(AG64="b",U64,"0"),IF(AG64="c+",U64,"0"),IF(AG64="c",U64,"0"),IF(AG64="d+",U64,"0"),IF(AG64="d",U64,"0"),IF(AH64="A",U64,"0"),IF(AH64="b+",U64,"0"),IF(AH64="b",U64,"0"),IF(AH64="c+",U64,"0"),IF(AH64="c",U64,"0"),IF(AH64="d+",U64,"0"),IF(AH64="d",U64,"0"),IF(AI64="A",U64,"0"),IF(AI64="b+",U64,"0"),IF(AI64="b",U64,"0"),IF(AI64="c+",U64,"0"),IF(AI64="c",U64,"0"),IF(AI64="d+",U64,"0"),IF(AI64="d",U64,"0"))</f>
        <v>0</v>
      </c>
      <c r="X64" s="431"/>
      <c r="Y64" s="431"/>
      <c r="Z64" s="431"/>
      <c r="AA64" s="431"/>
      <c r="AB64" s="431"/>
      <c r="AC64" s="431"/>
      <c r="AD64" s="431"/>
      <c r="AE64" s="431"/>
      <c r="AF64" s="431"/>
      <c r="AG64" s="431"/>
      <c r="AH64" s="431"/>
      <c r="AI64" s="431"/>
      <c r="AJ64" s="444"/>
      <c r="AK64" s="431" t="str">
        <f t="shared" ref="AK64:AV64" si="72">IF(X64="f","0",IF(X64="d","1",IF(X64="d+","1.5",IF(X64="c","2",IF(X64="c+","2.5",IF(X64="b","3",IF(X64="b+","3.5",IF(X64="a","4","-"))))))))</f>
        <v>-</v>
      </c>
      <c r="AL64" s="431" t="str">
        <f t="shared" si="72"/>
        <v>-</v>
      </c>
      <c r="AM64" s="431" t="str">
        <f t="shared" si="72"/>
        <v>-</v>
      </c>
      <c r="AN64" s="431" t="str">
        <f t="shared" si="72"/>
        <v>-</v>
      </c>
      <c r="AO64" s="431" t="str">
        <f t="shared" si="72"/>
        <v>-</v>
      </c>
      <c r="AP64" s="431" t="str">
        <f t="shared" si="72"/>
        <v>-</v>
      </c>
      <c r="AQ64" s="431" t="str">
        <f t="shared" si="72"/>
        <v>-</v>
      </c>
      <c r="AR64" s="431" t="str">
        <f t="shared" si="72"/>
        <v>-</v>
      </c>
      <c r="AS64" s="431" t="str">
        <f t="shared" si="72"/>
        <v>-</v>
      </c>
      <c r="AT64" s="431" t="str">
        <f t="shared" si="72"/>
        <v>-</v>
      </c>
      <c r="AU64" s="431" t="str">
        <f t="shared" si="72"/>
        <v>-</v>
      </c>
      <c r="AV64" s="431" t="str">
        <f t="shared" si="72"/>
        <v>-</v>
      </c>
      <c r="AW64" s="445">
        <f t="shared" ref="AW64" si="73">MAX(IF(AK64="4","4","0"),IF(AK64="3.5","3.5","0"),IF(AK64="3","3","0"),IF(AK64="2.5","2.5","0"),IF(AK64="2","2","0"),IF(AK64="1.5","1.5","0"),IF(AK64="1","1","0"),IF(AL64="4","4","0"),IF(AL64="3.5","3.5","0"),IF(AL64="3","3","0"),IF(AL64="2.5","2.5","0"),IF(AL64="2","2","0"),IF(AL64="1.5","1.5","0"),IF(AL64="1","1","0"),IF(AM64="4","4","0"),IF(AM64="3.5","3.5","0"),IF(AM64="3","3","0"),IF(AM64="2.5","2.5","0"),IF(AM64="2","2","0"),IF(AM64="1.5","1.5","0"),IF(AM64="1","1","0"),IF(AN64="4","4","0"),IF(AN64="3.5","3.5","0"),IF(AN64="3","3","0"),IF(AN64="2.5","2.5","0"),IF(AN64="2","2","0"),IF(AN64="1.5","1.5","0"),IF(AN64="1","1","0"),IF(AO64="4","4","0"),IF(AO64="3.5","3.5","0"),IF(AO64="3","3","0"),IF(AO64="2.5","2.5","0"),IF(AO64="2","2","0"),IF(AO64="1.5","1.5","0"),IF(AO64="1","1","0"),IF(AP64="4","4","0"),IF(AP64="3.5","3.5","0"),IF(AP64="3","3","0"),IF(AP64="2.5","2.5","0"),IF(AP64="2","2","0"),IF(AP64="1.5","1.5","0"),IF(AP64="1","1","0"),IF(AQ64="4","4","0"),IF(AQ64="3.5","3.5","0"),IF(AQ64="3","3","0"),IF(AQ64="2.5","2.5","0"),IF(AQ64="2","2","0"),IF(AQ64="1.5","1.5","0"),IF(AQ64="1","1","0"),IF(AR64="4","4","0"),IF(AR64="3.5","3.5","0"),IF(AR64="3","3","0"),IF(AR64="2.5","2.5","0"),IF(AR64="2","2","0"),IF(AR64="1.5","1.5","0"),IF(AR64="1","1","0"),IF(AS64="4","4","0"),IF(AS64="3.5","3.5","0"),IF(AS64="3","3","0"),IF(AS64="2.5","2.5","0"),IF(AS64="2","2","0"),IF(AS64="1.5","1.5","0"),IF(AS64="1","1","0"),IF(AT64="4","4","0"),IF(AT64="3.5","3.5","0"),IF(AT64="3","3","0"),IF(AT64="2.5","2.5","0"),IF(AT64="2","2","0"),IF(AT64="1.5","1.5","0"),IF(AT64="1","1","0"),IF(AU64="4","4","0"),IF(AU64="3.5","3.5","0"),IF(AU64="3","3","0"),IF(AU64="2.5","2.5","0"),IF(AU64="2","2","0"),IF(AU64="1.5","1.5","0"),IF(AU64="1","1","0"),IF(AV64="4","4","0"),IF(AV64="3.5","3.5","0"),IF(AV64="3","3","0"),IF(AV64="2.5","2.5","0"),IF(AV64="2","2","0"),IF(AV64="1.5","1.5","0"),IF(AV64="1","1","0"))</f>
        <v>0</v>
      </c>
      <c r="AX64" s="445">
        <f t="shared" ref="AX64" si="74">W64</f>
        <v>0</v>
      </c>
      <c r="AY64" s="446">
        <f t="shared" ref="AY64" si="75">AW64*W64</f>
        <v>0</v>
      </c>
      <c r="AZ64" s="444"/>
    </row>
    <row r="65" spans="1:52" ht="11.4" customHeight="1" x14ac:dyDescent="0.25">
      <c r="A65" s="338"/>
      <c r="B65" s="338"/>
      <c r="C65" s="338"/>
      <c r="D65" s="338"/>
      <c r="E65" s="338"/>
      <c r="F65" s="338"/>
      <c r="G65" s="340"/>
      <c r="H65" s="340"/>
      <c r="I65" s="340"/>
      <c r="J65" s="340" t="s">
        <v>574</v>
      </c>
      <c r="K65" s="340"/>
      <c r="L65" s="340"/>
      <c r="M65" s="340"/>
      <c r="N65" s="340"/>
      <c r="O65" s="340"/>
      <c r="P65" s="340"/>
      <c r="Q65" s="340"/>
      <c r="R65" s="340"/>
      <c r="S65" s="342"/>
      <c r="T65" s="342"/>
      <c r="U65" s="445"/>
      <c r="V65" s="433"/>
      <c r="W65" s="447"/>
      <c r="X65" s="433"/>
      <c r="Y65" s="433"/>
      <c r="Z65" s="433"/>
      <c r="AA65" s="433"/>
      <c r="AB65" s="433"/>
      <c r="AC65" s="433"/>
      <c r="AD65" s="433"/>
      <c r="AE65" s="433"/>
      <c r="AF65" s="433"/>
      <c r="AG65" s="433"/>
      <c r="AH65" s="433"/>
      <c r="AI65" s="433"/>
      <c r="AJ65" s="448"/>
      <c r="AK65" s="433"/>
      <c r="AL65" s="433"/>
      <c r="AM65" s="433"/>
      <c r="AN65" s="433"/>
      <c r="AO65" s="433"/>
      <c r="AP65" s="433"/>
      <c r="AQ65" s="433"/>
      <c r="AR65" s="433"/>
      <c r="AS65" s="433"/>
      <c r="AT65" s="433"/>
      <c r="AU65" s="433"/>
      <c r="AV65" s="433"/>
      <c r="AW65" s="448"/>
      <c r="AX65" s="448"/>
      <c r="AY65" s="448"/>
      <c r="AZ65" s="448"/>
    </row>
    <row r="66" spans="1:52" ht="11.4" customHeight="1" x14ac:dyDescent="0.25">
      <c r="A66" s="338"/>
      <c r="B66" s="338"/>
      <c r="C66" s="338"/>
      <c r="D66" s="338"/>
      <c r="E66" s="338"/>
      <c r="F66" s="338"/>
      <c r="G66" s="340" t="s">
        <v>575</v>
      </c>
      <c r="H66" s="340"/>
      <c r="I66" s="340"/>
      <c r="J66" s="340" t="s">
        <v>576</v>
      </c>
      <c r="K66" s="340"/>
      <c r="L66" s="340"/>
      <c r="M66" s="340"/>
      <c r="N66" s="340"/>
      <c r="O66" s="340"/>
      <c r="P66" s="340"/>
      <c r="Q66" s="340"/>
      <c r="R66" s="340"/>
      <c r="S66" s="342" t="s">
        <v>549</v>
      </c>
      <c r="T66" s="342"/>
      <c r="U66" s="441">
        <v>3</v>
      </c>
      <c r="V66" s="449" t="s">
        <v>366</v>
      </c>
      <c r="W66" s="443">
        <f t="shared" ref="W66" si="76">MAX(IF(X66="A",U66,"0"),IF(X66="b+",U66,"0"),IF(X66="b",U66,"0"),IF(X66="c+",U66,"0"),IF(X66="c",U66,"0"),IF(X66="d+",U66,"0"),IF(X66="d",U66,"0"),IF(X66="ct",U66,"0"),IF(X66="tr",U66,"0"),IF(Y66="A",U66,"0"),IF(Y66="b+",U66,"0"),IF(Y66="b",U66,"0"),IF(Y66="c+",U66,"0"),IF(Y66="c",U66,"0"),IF(Y66="d+",U66,"0"),IF(Y66="d",U66,"0"),IF(Y66="ct",U66,"0"),IF(Y66="tr",U66,"0"),IF(Z66="A",U66,"0"),IF(Z66="b+",U66,"0"),IF(Z66="b",U66,"0"),IF(Z66="c+",U66,"0"),IF(Z66="c",U66,"0"),IF(Z66="d+",U66,"0"),IF(Z66="d",U66,"0"),IF(AA66="A",U66,"0"),IF(AA66="b+",U66,"0"),IF(AA66="b",U66,"0"),IF(AA66="c+",U66,"0"),IF(AA66="c",U66,"0"),IF(AA66="d+",U66,"0"),IF(AA66="d",U66,"0"),IF(AB66="A",U66,"0"),IF(AB66="b+",U66,"0"),IF(AB66="b",U66,"0"),IF(AB66="c+",U66,"0"),IF(AB66="c",U66,"0"),IF(AB66="d+",U66,"0"),IF(AB66="d",U66,"0"),IF(AC66="A",U66,"0"),IF(AC66="b+",U66,"0"),IF(AC66="b",U66,"0"),IF(AC66="c+",U66,"0"),IF(AC66="c",U66,"0"),IF(AC66="d+",U66,"0"),IF(AC66="d",U66,"0"),IF(AD66="A",U66,"0"),IF(AD66="b+",U66,"0"),IF(AD66="b",U66,"0"),IF(AD66="c+",U66,"0"),IF(AD66="c",U66,"0"),IF(AD66="d+",U66,"0"),IF(AD66="d",U66,"0"),IF(AE66="A",U66,"0"),IF(AE66="b+",U66,"0"),IF(AE66="b",U66,"0"),IF(AE66="c+",U66,"0"),IF(AE66="c",U66,"0"),IF(AE66="d+",U66,"0"),IF(AE66="d",U66,"0"),IF(AF66="A",U66,"0"),IF(AF66="b+",U66,"0"),IF(AF66="b",U66,"0"),IF(AF66="c+",U66,"0"),IF(AF66="c",U66,"0"),IF(AF66="d+",U66,"0"),IF(AF66="d",U66,"0"),IF(AG66="A",U66,"0"),IF(AG66="b+",U66,"0"),IF(AG66="b",U66,"0"),IF(AG66="c+",U66,"0"),IF(AG66="c",U66,"0"),IF(AG66="d+",U66,"0"),IF(AG66="d",U66,"0"),IF(AH66="A",U66,"0"),IF(AH66="b+",U66,"0"),IF(AH66="b",U66,"0"),IF(AH66="c+",U66,"0"),IF(AH66="c",U66,"0"),IF(AH66="d+",U66,"0"),IF(AH66="d",U66,"0"),IF(AI66="A",U66,"0"),IF(AI66="b+",U66,"0"),IF(AI66="b",U66,"0"),IF(AI66="c+",U66,"0"),IF(AI66="c",U66,"0"),IF(AI66="d+",U66,"0"),IF(AI66="d",U66,"0"))</f>
        <v>0</v>
      </c>
      <c r="X66" s="431"/>
      <c r="Y66" s="431"/>
      <c r="Z66" s="431"/>
      <c r="AA66" s="431"/>
      <c r="AB66" s="431"/>
      <c r="AC66" s="431"/>
      <c r="AD66" s="431"/>
      <c r="AE66" s="431"/>
      <c r="AF66" s="431"/>
      <c r="AG66" s="431"/>
      <c r="AH66" s="431"/>
      <c r="AI66" s="431"/>
      <c r="AJ66" s="444"/>
      <c r="AK66" s="431" t="str">
        <f t="shared" ref="AK66:AV66" si="77">IF(X66="f","0",IF(X66="d","1",IF(X66="d+","1.5",IF(X66="c","2",IF(X66="c+","2.5",IF(X66="b","3",IF(X66="b+","3.5",IF(X66="a","4","-"))))))))</f>
        <v>-</v>
      </c>
      <c r="AL66" s="431" t="str">
        <f t="shared" si="77"/>
        <v>-</v>
      </c>
      <c r="AM66" s="431" t="str">
        <f t="shared" si="77"/>
        <v>-</v>
      </c>
      <c r="AN66" s="431" t="str">
        <f t="shared" si="77"/>
        <v>-</v>
      </c>
      <c r="AO66" s="431" t="str">
        <f t="shared" si="77"/>
        <v>-</v>
      </c>
      <c r="AP66" s="431" t="str">
        <f t="shared" si="77"/>
        <v>-</v>
      </c>
      <c r="AQ66" s="431" t="str">
        <f t="shared" si="77"/>
        <v>-</v>
      </c>
      <c r="AR66" s="431" t="str">
        <f t="shared" si="77"/>
        <v>-</v>
      </c>
      <c r="AS66" s="431" t="str">
        <f t="shared" si="77"/>
        <v>-</v>
      </c>
      <c r="AT66" s="431" t="str">
        <f t="shared" si="77"/>
        <v>-</v>
      </c>
      <c r="AU66" s="431" t="str">
        <f t="shared" si="77"/>
        <v>-</v>
      </c>
      <c r="AV66" s="431" t="str">
        <f t="shared" si="77"/>
        <v>-</v>
      </c>
      <c r="AW66" s="445">
        <f>MAX(IF(AK66="4","4","0"),IF(AK66="3.5","3.5","0"),IF(AK66="3","3","0"),IF(AK66="2.5","2.5","0"),IF(AK66="2","2","0"),IF(AK66="1.5","1.5","0"),IF(AK66="1","1","0"),IF(AL66="4","4","0"),IF(AL66="3.5","3.5","0"),IF(AL66="3","3","0"),IF(AL66="2.5","2.5","0"),IF(AL66="2","2","0"),IF(AL66="1.5","1.5","0"),IF(AL66="1","1","0"),IF(AM66="4","4","0"),IF(AM66="3.5","3.5","0"),IF(AM66="3","3","0"),IF(AM66="2.5","2.5","0"),IF(AM66="2","2","0"),IF(AM66="1.5","1.5","0"),IF(AM66="1","1","0"),IF(AN66="4","4","0"),IF(AN66="3.5","3.5","0"),IF(AN66="3","3","0"),IF(AN66="2.5","2.5","0"),IF(AN66="2","2","0"),IF(AN66="1.5","1.5","0"),IF(AN66="1","1","0"),IF(AO66="4","4","0"),IF(AO66="3.5","3.5","0"),IF(AO66="3","3","0"),IF(AO66="2.5","2.5","0"),IF(AO66="2","2","0"),IF(AO66="1.5","1.5","0"),IF(AO66="1","1","0"),IF(AP66="4","4","0"),IF(AP66="3.5","3.5","0"),IF(AP66="3","3","0"),IF(AP66="2.5","2.5","0"),IF(AP66="2","2","0"),IF(AP66="1.5","1.5","0"),IF(AP66="1","1","0"),IF(AQ66="4","4","0"),IF(AQ66="3.5","3.5","0"),IF(AQ66="3","3","0"),IF(AQ66="2.5","2.5","0"),IF(AQ66="2","2","0"),IF(AQ66="1.5","1.5","0"),IF(AQ66="1","1","0"),IF(AR66="4","4","0"),IF(AR66="3.5","3.5","0"),IF(AR66="3","3","0"),IF(AR66="2.5","2.5","0"),IF(AR66="2","2","0"),IF(AR66="1.5","1.5","0"),IF(AR66="1","1","0"),IF(AS66="4","4","0"),IF(AS66="3.5","3.5","0"),IF(AS66="3","3","0"),IF(AS66="2.5","2.5","0"),IF(AS66="2","2","0"),IF(AS66="1.5","1.5","0"),IF(AS66="1","1","0"),IF(AT66="4","4","0"),IF(AT66="3.5","3.5","0"),IF(AT66="3","3","0"),IF(AT66="2.5","2.5","0"),IF(AT66="2","2","0"),IF(AT66="1.5","1.5","0"),IF(AT66="1","1","0"),IF(AU66="4","4","0"),IF(AU66="3.5","3.5","0"),IF(AU66="3","3","0"),IF(AU66="2.5","2.5","0"),IF(AU66="2","2","0"),IF(AU66="1.5","1.5","0"),IF(AU66="1","1","0"),IF(AV66="4","4","0"),IF(AV66="3.5","3.5","0"),IF(AV66="3","3","0"),IF(AV66="2.5","2.5","0"),IF(AV66="2","2","0"),IF(AV66="1.5","1.5","0"),IF(AV66="1","1","0"))</f>
        <v>0</v>
      </c>
      <c r="AX66" s="445">
        <f>W66</f>
        <v>0</v>
      </c>
      <c r="AY66" s="446">
        <f>AW66*W66</f>
        <v>0</v>
      </c>
      <c r="AZ66" s="444"/>
    </row>
    <row r="67" spans="1:52" ht="11.4" customHeight="1" thickBot="1" x14ac:dyDescent="0.3">
      <c r="A67" s="338"/>
      <c r="B67" s="338"/>
      <c r="C67" s="338"/>
      <c r="D67" s="338"/>
      <c r="E67" s="338"/>
      <c r="F67" s="338"/>
      <c r="G67" s="340"/>
      <c r="H67" s="340"/>
      <c r="I67" s="340"/>
      <c r="J67" s="340" t="s">
        <v>577</v>
      </c>
      <c r="K67" s="340"/>
      <c r="L67" s="340"/>
      <c r="M67" s="340"/>
      <c r="N67" s="340"/>
      <c r="O67" s="340"/>
      <c r="P67" s="340"/>
      <c r="Q67" s="340"/>
      <c r="R67" s="340"/>
      <c r="S67" s="342"/>
      <c r="T67" s="342"/>
      <c r="U67" s="450">
        <f>SUM(W62:W66)</f>
        <v>0</v>
      </c>
      <c r="V67" s="451">
        <v>3</v>
      </c>
      <c r="W67" s="452" t="str">
        <f>IF(U67&gt;=V67,"หน่วยกิตครบ","ไม่ครบหน่วยกิต")</f>
        <v>ไม่ครบหน่วยกิต</v>
      </c>
      <c r="X67" s="422"/>
      <c r="Y67" s="422"/>
      <c r="Z67" s="422"/>
      <c r="AA67" s="422"/>
      <c r="AB67" s="422"/>
      <c r="AC67" s="422"/>
      <c r="AD67" s="422"/>
      <c r="AE67" s="422"/>
      <c r="AF67" s="422"/>
      <c r="AG67" s="422"/>
      <c r="AH67" s="422"/>
      <c r="AI67" s="422"/>
      <c r="AJ67" s="207"/>
      <c r="AK67" s="432"/>
      <c r="AL67" s="432"/>
      <c r="AM67" s="432"/>
      <c r="AN67" s="432"/>
      <c r="AO67" s="432"/>
      <c r="AP67" s="432"/>
      <c r="AQ67" s="432"/>
      <c r="AR67" s="432"/>
      <c r="AS67" s="432"/>
      <c r="AT67" s="432"/>
      <c r="AU67" s="432"/>
      <c r="AV67" s="432"/>
      <c r="AW67" s="191"/>
      <c r="AX67" s="191">
        <f>SUM(AX57:AX66)</f>
        <v>0</v>
      </c>
      <c r="AY67" s="191">
        <f>SUM(AY57:AY66)</f>
        <v>0</v>
      </c>
      <c r="AZ67" s="424" t="e">
        <f>AY67/AX67</f>
        <v>#DIV/0!</v>
      </c>
    </row>
    <row r="68" spans="1:52" ht="11.4" customHeight="1" thickBot="1" x14ac:dyDescent="0.3">
      <c r="A68" s="338"/>
      <c r="B68" s="338"/>
      <c r="C68" s="338"/>
      <c r="D68" s="338"/>
      <c r="E68" s="339" t="s">
        <v>578</v>
      </c>
      <c r="F68" s="339"/>
      <c r="G68" s="339"/>
      <c r="H68" s="339"/>
      <c r="I68" s="339"/>
      <c r="J68" s="339"/>
      <c r="K68" s="339"/>
      <c r="L68" s="339"/>
      <c r="M68" s="339"/>
      <c r="N68" s="339"/>
      <c r="O68" s="339" t="s">
        <v>579</v>
      </c>
      <c r="P68" s="339"/>
      <c r="Q68" s="339"/>
      <c r="R68" s="339"/>
      <c r="S68" s="339"/>
      <c r="T68" s="339"/>
      <c r="U68" s="454"/>
      <c r="V68" s="454"/>
      <c r="W68" s="455"/>
      <c r="X68" s="333" t="s">
        <v>292</v>
      </c>
      <c r="Y68" s="333"/>
      <c r="Z68" s="333"/>
      <c r="AA68" s="333"/>
      <c r="AB68" s="333"/>
      <c r="AC68" s="333"/>
      <c r="AD68" s="333"/>
      <c r="AE68" s="333"/>
      <c r="AF68" s="333"/>
      <c r="AG68" s="333"/>
      <c r="AH68" s="333"/>
      <c r="AI68" s="333"/>
      <c r="AJ68" s="174"/>
      <c r="AK68" s="334" t="s">
        <v>298</v>
      </c>
      <c r="AL68" s="334"/>
      <c r="AM68" s="334"/>
      <c r="AN68" s="334"/>
      <c r="AO68" s="334"/>
      <c r="AP68" s="334"/>
      <c r="AQ68" s="334"/>
      <c r="AR68" s="334"/>
      <c r="AS68" s="334"/>
      <c r="AT68" s="334"/>
      <c r="AU68" s="334"/>
      <c r="AV68" s="334"/>
      <c r="AW68" s="334"/>
      <c r="AX68" s="334"/>
      <c r="AY68" s="334"/>
      <c r="AZ68" s="334"/>
    </row>
    <row r="69" spans="1:52" ht="11.4" customHeight="1" x14ac:dyDescent="0.25">
      <c r="A69" s="338"/>
      <c r="B69" s="338"/>
      <c r="C69" s="338"/>
      <c r="D69" s="338"/>
      <c r="E69" s="338"/>
      <c r="F69" s="338"/>
      <c r="G69" s="338" t="s">
        <v>517</v>
      </c>
      <c r="H69" s="338"/>
      <c r="I69" s="338"/>
      <c r="J69" s="338"/>
      <c r="K69" s="338"/>
      <c r="L69" s="338"/>
      <c r="M69" s="338"/>
      <c r="N69" s="338"/>
      <c r="O69" s="338"/>
      <c r="P69" s="338"/>
      <c r="Q69" s="338"/>
      <c r="R69" s="338"/>
      <c r="S69" s="338" t="s">
        <v>580</v>
      </c>
      <c r="T69" s="338"/>
      <c r="U69" s="456"/>
      <c r="V69" s="457"/>
      <c r="W69" s="458"/>
      <c r="X69" s="453" t="s">
        <v>300</v>
      </c>
      <c r="Y69" s="419" t="s">
        <v>301</v>
      </c>
      <c r="Z69" s="419" t="s">
        <v>302</v>
      </c>
      <c r="AA69" s="419" t="s">
        <v>303</v>
      </c>
      <c r="AB69" s="419" t="s">
        <v>304</v>
      </c>
      <c r="AC69" s="419" t="s">
        <v>305</v>
      </c>
      <c r="AD69" s="419" t="s">
        <v>306</v>
      </c>
      <c r="AE69" s="419" t="s">
        <v>307</v>
      </c>
      <c r="AF69" s="419" t="s">
        <v>308</v>
      </c>
      <c r="AG69" s="419" t="s">
        <v>309</v>
      </c>
      <c r="AH69" s="419" t="s">
        <v>310</v>
      </c>
      <c r="AI69" s="419" t="s">
        <v>311</v>
      </c>
      <c r="AJ69" s="206" t="s">
        <v>312</v>
      </c>
      <c r="AK69" s="430" t="s">
        <v>300</v>
      </c>
      <c r="AL69" s="430" t="s">
        <v>301</v>
      </c>
      <c r="AM69" s="430" t="s">
        <v>302</v>
      </c>
      <c r="AN69" s="430" t="s">
        <v>303</v>
      </c>
      <c r="AO69" s="430" t="s">
        <v>304</v>
      </c>
      <c r="AP69" s="430" t="s">
        <v>305</v>
      </c>
      <c r="AQ69" s="430" t="s">
        <v>306</v>
      </c>
      <c r="AR69" s="430" t="s">
        <v>307</v>
      </c>
      <c r="AS69" s="430" t="s">
        <v>308</v>
      </c>
      <c r="AT69" s="430" t="s">
        <v>309</v>
      </c>
      <c r="AU69" s="430" t="s">
        <v>310</v>
      </c>
      <c r="AV69" s="430" t="s">
        <v>311</v>
      </c>
      <c r="AW69" s="420" t="s">
        <v>313</v>
      </c>
      <c r="AX69" s="420"/>
      <c r="AY69" s="420"/>
      <c r="AZ69" s="263" t="s">
        <v>312</v>
      </c>
    </row>
    <row r="70" spans="1:52" ht="11.4" customHeight="1" x14ac:dyDescent="0.25">
      <c r="A70" s="338"/>
      <c r="B70" s="338"/>
      <c r="C70" s="338"/>
      <c r="D70" s="338"/>
      <c r="E70" s="338"/>
      <c r="F70" s="338"/>
      <c r="G70" s="340" t="s">
        <v>581</v>
      </c>
      <c r="H70" s="340"/>
      <c r="I70" s="340"/>
      <c r="J70" s="340" t="s">
        <v>582</v>
      </c>
      <c r="K70" s="340"/>
      <c r="L70" s="340"/>
      <c r="M70" s="340"/>
      <c r="N70" s="340"/>
      <c r="O70" s="340"/>
      <c r="P70" s="340"/>
      <c r="Q70" s="340"/>
      <c r="R70" s="340"/>
      <c r="S70" s="342" t="s">
        <v>583</v>
      </c>
      <c r="T70" s="342"/>
      <c r="U70" s="441">
        <v>1</v>
      </c>
      <c r="V70" s="442" t="s">
        <v>370</v>
      </c>
      <c r="W70" s="443">
        <f t="shared" ref="W70" si="78">MAX(IF(X70="A",U70,"0"),IF(X70="b+",U70,"0"),IF(X70="b",U70,"0"),IF(X70="c+",U70,"0"),IF(X70="c",U70,"0"),IF(X70="d+",U70,"0"),IF(X70="d",U70,"0"),IF(X70="ct",U70,"0"),IF(X70="tr",U70,"0"),IF(Y70="A",U70,"0"),IF(Y70="b+",U70,"0"),IF(Y70="b",U70,"0"),IF(Y70="c+",U70,"0"),IF(Y70="c",U70,"0"),IF(Y70="d+",U70,"0"),IF(Y70="d",U70,"0"),IF(Y70="ct",U70,"0"),IF(Y70="tr",U70,"0"),IF(Z70="A",U70,"0"),IF(Z70="b+",U70,"0"),IF(Z70="b",U70,"0"),IF(Z70="c+",U70,"0"),IF(Z70="c",U70,"0"),IF(Z70="d+",U70,"0"),IF(Z70="d",U70,"0"),IF(AA70="A",U70,"0"),IF(AA70="b+",U70,"0"),IF(AA70="b",U70,"0"),IF(AA70="c+",U70,"0"),IF(AA70="c",U70,"0"),IF(AA70="d+",U70,"0"),IF(AA70="d",U70,"0"),IF(AB70="A",U70,"0"),IF(AB70="b+",U70,"0"),IF(AB70="b",U70,"0"),IF(AB70="c+",U70,"0"),IF(AB70="c",U70,"0"),IF(AB70="d+",U70,"0"),IF(AB70="d",U70,"0"),IF(AC70="A",U70,"0"),IF(AC70="b+",U70,"0"),IF(AC70="b",U70,"0"),IF(AC70="c+",U70,"0"),IF(AC70="c",U70,"0"),IF(AC70="d+",U70,"0"),IF(AC70="d",U70,"0"),IF(AD70="A",U70,"0"),IF(AD70="b+",U70,"0"),IF(AD70="b",U70,"0"),IF(AD70="c+",U70,"0"),IF(AD70="c",U70,"0"),IF(AD70="d+",U70,"0"),IF(AD70="d",U70,"0"),IF(AE70="A",U70,"0"),IF(AE70="b+",U70,"0"),IF(AE70="b",U70,"0"),IF(AE70="c+",U70,"0"),IF(AE70="c",U70,"0"),IF(AE70="d+",U70,"0"),IF(AE70="d",U70,"0"),IF(AF70="A",U70,"0"),IF(AF70="b+",U70,"0"),IF(AF70="b",U70,"0"),IF(AF70="c+",U70,"0"),IF(AF70="c",U70,"0"),IF(AF70="d+",U70,"0"),IF(AF70="d",U70,"0"),IF(AG70="A",U70,"0"),IF(AG70="b+",U70,"0"),IF(AG70="b",U70,"0"),IF(AG70="c+",U70,"0"),IF(AG70="c",U70,"0"),IF(AG70="d+",U70,"0"),IF(AG70="d",U70,"0"),IF(AH70="A",U70,"0"),IF(AH70="b+",U70,"0"),IF(AH70="b",U70,"0"),IF(AH70="c+",U70,"0"),IF(AH70="c",U70,"0"),IF(AH70="d+",U70,"0"),IF(AH70="d",U70,"0"),IF(AI70="A",U70,"0"),IF(AI70="b+",U70,"0"),IF(AI70="b",U70,"0"),IF(AI70="c+",U70,"0"),IF(AI70="c",U70,"0"),IF(AI70="d+",U70,"0"),IF(AI70="d",U70,"0"))</f>
        <v>0</v>
      </c>
      <c r="X70" s="431"/>
      <c r="Y70" s="431"/>
      <c r="Z70" s="431"/>
      <c r="AA70" s="431"/>
      <c r="AB70" s="431"/>
      <c r="AC70" s="431"/>
      <c r="AD70" s="431"/>
      <c r="AE70" s="431"/>
      <c r="AF70" s="431"/>
      <c r="AG70" s="431"/>
      <c r="AH70" s="431"/>
      <c r="AI70" s="431"/>
      <c r="AJ70" s="444"/>
      <c r="AK70" s="431" t="str">
        <f t="shared" ref="AK70:AV70" si="79">IF(X70="f","0",IF(X70="d","1",IF(X70="d+","1.5",IF(X70="c","2",IF(X70="c+","2.5",IF(X70="b","3",IF(X70="b+","3.5",IF(X70="a","4","-"))))))))</f>
        <v>-</v>
      </c>
      <c r="AL70" s="431" t="str">
        <f t="shared" si="79"/>
        <v>-</v>
      </c>
      <c r="AM70" s="431" t="str">
        <f t="shared" si="79"/>
        <v>-</v>
      </c>
      <c r="AN70" s="431" t="str">
        <f t="shared" si="79"/>
        <v>-</v>
      </c>
      <c r="AO70" s="431" t="str">
        <f t="shared" si="79"/>
        <v>-</v>
      </c>
      <c r="AP70" s="431" t="str">
        <f t="shared" si="79"/>
        <v>-</v>
      </c>
      <c r="AQ70" s="431" t="str">
        <f t="shared" si="79"/>
        <v>-</v>
      </c>
      <c r="AR70" s="431" t="str">
        <f t="shared" si="79"/>
        <v>-</v>
      </c>
      <c r="AS70" s="431" t="str">
        <f t="shared" si="79"/>
        <v>-</v>
      </c>
      <c r="AT70" s="431" t="str">
        <f t="shared" si="79"/>
        <v>-</v>
      </c>
      <c r="AU70" s="431" t="str">
        <f t="shared" si="79"/>
        <v>-</v>
      </c>
      <c r="AV70" s="431" t="str">
        <f t="shared" si="79"/>
        <v>-</v>
      </c>
      <c r="AW70" s="445">
        <f t="shared" ref="AW70" si="80">MAX(IF(AK70="4","4","0"),IF(AK70="3.5","3.5","0"),IF(AK70="3","3","0"),IF(AK70="2.5","2.5","0"),IF(AK70="2","2","0"),IF(AK70="1.5","1.5","0"),IF(AK70="1","1","0"),IF(AL70="4","4","0"),IF(AL70="3.5","3.5","0"),IF(AL70="3","3","0"),IF(AL70="2.5","2.5","0"),IF(AL70="2","2","0"),IF(AL70="1.5","1.5","0"),IF(AL70="1","1","0"),IF(AM70="4","4","0"),IF(AM70="3.5","3.5","0"),IF(AM70="3","3","0"),IF(AM70="2.5","2.5","0"),IF(AM70="2","2","0"),IF(AM70="1.5","1.5","0"),IF(AM70="1","1","0"),IF(AN70="4","4","0"),IF(AN70="3.5","3.5","0"),IF(AN70="3","3","0"),IF(AN70="2.5","2.5","0"),IF(AN70="2","2","0"),IF(AN70="1.5","1.5","0"),IF(AN70="1","1","0"),IF(AO70="4","4","0"),IF(AO70="3.5","3.5","0"),IF(AO70="3","3","0"),IF(AO70="2.5","2.5","0"),IF(AO70="2","2","0"),IF(AO70="1.5","1.5","0"),IF(AO70="1","1","0"),IF(AP70="4","4","0"),IF(AP70="3.5","3.5","0"),IF(AP70="3","3","0"),IF(AP70="2.5","2.5","0"),IF(AP70="2","2","0"),IF(AP70="1.5","1.5","0"),IF(AP70="1","1","0"),IF(AQ70="4","4","0"),IF(AQ70="3.5","3.5","0"),IF(AQ70="3","3","0"),IF(AQ70="2.5","2.5","0"),IF(AQ70="2","2","0"),IF(AQ70="1.5","1.5","0"),IF(AQ70="1","1","0"),IF(AR70="4","4","0"),IF(AR70="3.5","3.5","0"),IF(AR70="3","3","0"),IF(AR70="2.5","2.5","0"),IF(AR70="2","2","0"),IF(AR70="1.5","1.5","0"),IF(AR70="1","1","0"),IF(AS70="4","4","0"),IF(AS70="3.5","3.5","0"),IF(AS70="3","3","0"),IF(AS70="2.5","2.5","0"),IF(AS70="2","2","0"),IF(AS70="1.5","1.5","0"),IF(AS70="1","1","0"),IF(AT70="4","4","0"),IF(AT70="3.5","3.5","0"),IF(AT70="3","3","0"),IF(AT70="2.5","2.5","0"),IF(AT70="2","2","0"),IF(AT70="1.5","1.5","0"),IF(AT70="1","1","0"),IF(AU70="4","4","0"),IF(AU70="3.5","3.5","0"),IF(AU70="3","3","0"),IF(AU70="2.5","2.5","0"),IF(AU70="2","2","0"),IF(AU70="1.5","1.5","0"),IF(AU70="1","1","0"),IF(AV70="4","4","0"),IF(AV70="3.5","3.5","0"),IF(AV70="3","3","0"),IF(AV70="2.5","2.5","0"),IF(AV70="2","2","0"),IF(AV70="1.5","1.5","0"),IF(AV70="1","1","0"))</f>
        <v>0</v>
      </c>
      <c r="AX70" s="445">
        <f t="shared" ref="AX70" si="81">W70</f>
        <v>0</v>
      </c>
      <c r="AY70" s="446">
        <f t="shared" ref="AY70" si="82">AW70*W70</f>
        <v>0</v>
      </c>
      <c r="AZ70" s="444"/>
    </row>
    <row r="71" spans="1:52" ht="11.4" customHeight="1" x14ac:dyDescent="0.25">
      <c r="A71" s="338"/>
      <c r="B71" s="338"/>
      <c r="C71" s="338"/>
      <c r="D71" s="338"/>
      <c r="E71" s="338"/>
      <c r="F71" s="338"/>
      <c r="G71" s="340"/>
      <c r="H71" s="340"/>
      <c r="I71" s="340"/>
      <c r="J71" s="340" t="s">
        <v>584</v>
      </c>
      <c r="K71" s="340"/>
      <c r="L71" s="340"/>
      <c r="M71" s="340"/>
      <c r="N71" s="340"/>
      <c r="O71" s="340"/>
      <c r="P71" s="340"/>
      <c r="Q71" s="340"/>
      <c r="R71" s="340"/>
      <c r="S71" s="342"/>
      <c r="T71" s="342"/>
      <c r="U71" s="445"/>
      <c r="V71" s="433"/>
      <c r="W71" s="447"/>
      <c r="X71" s="433"/>
      <c r="Y71" s="433"/>
      <c r="Z71" s="433"/>
      <c r="AA71" s="433"/>
      <c r="AB71" s="433"/>
      <c r="AC71" s="433"/>
      <c r="AD71" s="433"/>
      <c r="AE71" s="433"/>
      <c r="AF71" s="433"/>
      <c r="AG71" s="433"/>
      <c r="AH71" s="433"/>
      <c r="AI71" s="433"/>
      <c r="AJ71" s="448"/>
      <c r="AK71" s="433"/>
      <c r="AL71" s="433"/>
      <c r="AM71" s="433"/>
      <c r="AN71" s="433"/>
      <c r="AO71" s="433"/>
      <c r="AP71" s="433"/>
      <c r="AQ71" s="433"/>
      <c r="AR71" s="433"/>
      <c r="AS71" s="433"/>
      <c r="AT71" s="433"/>
      <c r="AU71" s="433"/>
      <c r="AV71" s="433"/>
      <c r="AW71" s="448"/>
      <c r="AX71" s="448"/>
      <c r="AY71" s="448"/>
      <c r="AZ71" s="448"/>
    </row>
    <row r="72" spans="1:52" ht="11.4" customHeight="1" x14ac:dyDescent="0.25">
      <c r="A72" s="338"/>
      <c r="B72" s="338"/>
      <c r="C72" s="338"/>
      <c r="D72" s="338"/>
      <c r="E72" s="338"/>
      <c r="F72" s="338"/>
      <c r="G72" s="340" t="s">
        <v>585</v>
      </c>
      <c r="H72" s="340"/>
      <c r="I72" s="340"/>
      <c r="J72" s="340" t="s">
        <v>586</v>
      </c>
      <c r="K72" s="340"/>
      <c r="L72" s="340"/>
      <c r="M72" s="340"/>
      <c r="N72" s="340"/>
      <c r="O72" s="340"/>
      <c r="P72" s="340"/>
      <c r="Q72" s="340"/>
      <c r="R72" s="340"/>
      <c r="S72" s="342" t="s">
        <v>583</v>
      </c>
      <c r="T72" s="342"/>
      <c r="U72" s="441">
        <v>1</v>
      </c>
      <c r="V72" s="442" t="s">
        <v>370</v>
      </c>
      <c r="W72" s="443">
        <f t="shared" ref="W72" si="83">MAX(IF(X72="A",U72,"0"),IF(X72="b+",U72,"0"),IF(X72="b",U72,"0"),IF(X72="c+",U72,"0"),IF(X72="c",U72,"0"),IF(X72="d+",U72,"0"),IF(X72="d",U72,"0"),IF(X72="ct",U72,"0"),IF(X72="tr",U72,"0"),IF(Y72="A",U72,"0"),IF(Y72="b+",U72,"0"),IF(Y72="b",U72,"0"),IF(Y72="c+",U72,"0"),IF(Y72="c",U72,"0"),IF(Y72="d+",U72,"0"),IF(Y72="d",U72,"0"),IF(Y72="ct",U72,"0"),IF(Y72="tr",U72,"0"),IF(Z72="A",U72,"0"),IF(Z72="b+",U72,"0"),IF(Z72="b",U72,"0"),IF(Z72="c+",U72,"0"),IF(Z72="c",U72,"0"),IF(Z72="d+",U72,"0"),IF(Z72="d",U72,"0"),IF(AA72="A",U72,"0"),IF(AA72="b+",U72,"0"),IF(AA72="b",U72,"0"),IF(AA72="c+",U72,"0"),IF(AA72="c",U72,"0"),IF(AA72="d+",U72,"0"),IF(AA72="d",U72,"0"),IF(AB72="A",U72,"0"),IF(AB72="b+",U72,"0"),IF(AB72="b",U72,"0"),IF(AB72="c+",U72,"0"),IF(AB72="c",U72,"0"),IF(AB72="d+",U72,"0"),IF(AB72="d",U72,"0"),IF(AC72="A",U72,"0"),IF(AC72="b+",U72,"0"),IF(AC72="b",U72,"0"),IF(AC72="c+",U72,"0"),IF(AC72="c",U72,"0"),IF(AC72="d+",U72,"0"),IF(AC72="d",U72,"0"),IF(AD72="A",U72,"0"),IF(AD72="b+",U72,"0"),IF(AD72="b",U72,"0"),IF(AD72="c+",U72,"0"),IF(AD72="c",U72,"0"),IF(AD72="d+",U72,"0"),IF(AD72="d",U72,"0"),IF(AE72="A",U72,"0"),IF(AE72="b+",U72,"0"),IF(AE72="b",U72,"0"),IF(AE72="c+",U72,"0"),IF(AE72="c",U72,"0"),IF(AE72="d+",U72,"0"),IF(AE72="d",U72,"0"),IF(AF72="A",U72,"0"),IF(AF72="b+",U72,"0"),IF(AF72="b",U72,"0"),IF(AF72="c+",U72,"0"),IF(AF72="c",U72,"0"),IF(AF72="d+",U72,"0"),IF(AF72="d",U72,"0"),IF(AG72="A",U72,"0"),IF(AG72="b+",U72,"0"),IF(AG72="b",U72,"0"),IF(AG72="c+",U72,"0"),IF(AG72="c",U72,"0"),IF(AG72="d+",U72,"0"),IF(AG72="d",U72,"0"),IF(AH72="A",U72,"0"),IF(AH72="b+",U72,"0"),IF(AH72="b",U72,"0"),IF(AH72="c+",U72,"0"),IF(AH72="c",U72,"0"),IF(AH72="d+",U72,"0"),IF(AH72="d",U72,"0"),IF(AI72="A",U72,"0"),IF(AI72="b+",U72,"0"),IF(AI72="b",U72,"0"),IF(AI72="c+",U72,"0"),IF(AI72="c",U72,"0"),IF(AI72="d+",U72,"0"),IF(AI72="d",U72,"0"))</f>
        <v>0</v>
      </c>
      <c r="X72" s="431"/>
      <c r="Y72" s="431"/>
      <c r="Z72" s="431"/>
      <c r="AA72" s="431"/>
      <c r="AB72" s="431"/>
      <c r="AC72" s="431"/>
      <c r="AD72" s="431"/>
      <c r="AE72" s="431"/>
      <c r="AF72" s="431"/>
      <c r="AG72" s="431"/>
      <c r="AH72" s="431"/>
      <c r="AI72" s="431"/>
      <c r="AJ72" s="444"/>
      <c r="AK72" s="431" t="str">
        <f t="shared" ref="AK72:AV72" si="84">IF(X72="f","0",IF(X72="d","1",IF(X72="d+","1.5",IF(X72="c","2",IF(X72="c+","2.5",IF(X72="b","3",IF(X72="b+","3.5",IF(X72="a","4","-"))))))))</f>
        <v>-</v>
      </c>
      <c r="AL72" s="431" t="str">
        <f t="shared" si="84"/>
        <v>-</v>
      </c>
      <c r="AM72" s="431" t="str">
        <f t="shared" si="84"/>
        <v>-</v>
      </c>
      <c r="AN72" s="431" t="str">
        <f t="shared" si="84"/>
        <v>-</v>
      </c>
      <c r="AO72" s="431" t="str">
        <f t="shared" si="84"/>
        <v>-</v>
      </c>
      <c r="AP72" s="431" t="str">
        <f t="shared" si="84"/>
        <v>-</v>
      </c>
      <c r="AQ72" s="431" t="str">
        <f t="shared" si="84"/>
        <v>-</v>
      </c>
      <c r="AR72" s="431" t="str">
        <f t="shared" si="84"/>
        <v>-</v>
      </c>
      <c r="AS72" s="431" t="str">
        <f t="shared" si="84"/>
        <v>-</v>
      </c>
      <c r="AT72" s="431" t="str">
        <f t="shared" si="84"/>
        <v>-</v>
      </c>
      <c r="AU72" s="431" t="str">
        <f t="shared" si="84"/>
        <v>-</v>
      </c>
      <c r="AV72" s="431" t="str">
        <f t="shared" si="84"/>
        <v>-</v>
      </c>
      <c r="AW72" s="445">
        <f t="shared" ref="AW72" si="85">MAX(IF(AK72="4","4","0"),IF(AK72="3.5","3.5","0"),IF(AK72="3","3","0"),IF(AK72="2.5","2.5","0"),IF(AK72="2","2","0"),IF(AK72="1.5","1.5","0"),IF(AK72="1","1","0"),IF(AL72="4","4","0"),IF(AL72="3.5","3.5","0"),IF(AL72="3","3","0"),IF(AL72="2.5","2.5","0"),IF(AL72="2","2","0"),IF(AL72="1.5","1.5","0"),IF(AL72="1","1","0"),IF(AM72="4","4","0"),IF(AM72="3.5","3.5","0"),IF(AM72="3","3","0"),IF(AM72="2.5","2.5","0"),IF(AM72="2","2","0"),IF(AM72="1.5","1.5","0"),IF(AM72="1","1","0"),IF(AN72="4","4","0"),IF(AN72="3.5","3.5","0"),IF(AN72="3","3","0"),IF(AN72="2.5","2.5","0"),IF(AN72="2","2","0"),IF(AN72="1.5","1.5","0"),IF(AN72="1","1","0"),IF(AO72="4","4","0"),IF(AO72="3.5","3.5","0"),IF(AO72="3","3","0"),IF(AO72="2.5","2.5","0"),IF(AO72="2","2","0"),IF(AO72="1.5","1.5","0"),IF(AO72="1","1","0"),IF(AP72="4","4","0"),IF(AP72="3.5","3.5","0"),IF(AP72="3","3","0"),IF(AP72="2.5","2.5","0"),IF(AP72="2","2","0"),IF(AP72="1.5","1.5","0"),IF(AP72="1","1","0"),IF(AQ72="4","4","0"),IF(AQ72="3.5","3.5","0"),IF(AQ72="3","3","0"),IF(AQ72="2.5","2.5","0"),IF(AQ72="2","2","0"),IF(AQ72="1.5","1.5","0"),IF(AQ72="1","1","0"),IF(AR72="4","4","0"),IF(AR72="3.5","3.5","0"),IF(AR72="3","3","0"),IF(AR72="2.5","2.5","0"),IF(AR72="2","2","0"),IF(AR72="1.5","1.5","0"),IF(AR72="1","1","0"),IF(AS72="4","4","0"),IF(AS72="3.5","3.5","0"),IF(AS72="3","3","0"),IF(AS72="2.5","2.5","0"),IF(AS72="2","2","0"),IF(AS72="1.5","1.5","0"),IF(AS72="1","1","0"),IF(AT72="4","4","0"),IF(AT72="3.5","3.5","0"),IF(AT72="3","3","0"),IF(AT72="2.5","2.5","0"),IF(AT72="2","2","0"),IF(AT72="1.5","1.5","0"),IF(AT72="1","1","0"),IF(AU72="4","4","0"),IF(AU72="3.5","3.5","0"),IF(AU72="3","3","0"),IF(AU72="2.5","2.5","0"),IF(AU72="2","2","0"),IF(AU72="1.5","1.5","0"),IF(AU72="1","1","0"),IF(AV72="4","4","0"),IF(AV72="3.5","3.5","0"),IF(AV72="3","3","0"),IF(AV72="2.5","2.5","0"),IF(AV72="2","2","0"),IF(AV72="1.5","1.5","0"),IF(AV72="1","1","0"))</f>
        <v>0</v>
      </c>
      <c r="AX72" s="445">
        <f t="shared" ref="AX72" si="86">W72</f>
        <v>0</v>
      </c>
      <c r="AY72" s="446">
        <f t="shared" ref="AY72" si="87">AW72*W72</f>
        <v>0</v>
      </c>
      <c r="AZ72" s="444"/>
    </row>
    <row r="73" spans="1:52" ht="11.4" customHeight="1" x14ac:dyDescent="0.25">
      <c r="A73" s="338"/>
      <c r="B73" s="338"/>
      <c r="C73" s="338"/>
      <c r="D73" s="338"/>
      <c r="E73" s="338"/>
      <c r="F73" s="338"/>
      <c r="G73" s="340"/>
      <c r="H73" s="340"/>
      <c r="I73" s="340"/>
      <c r="J73" s="340" t="s">
        <v>587</v>
      </c>
      <c r="K73" s="340"/>
      <c r="L73" s="340"/>
      <c r="M73" s="340"/>
      <c r="N73" s="340"/>
      <c r="O73" s="340"/>
      <c r="P73" s="340"/>
      <c r="Q73" s="340"/>
      <c r="R73" s="340"/>
      <c r="S73" s="342"/>
      <c r="T73" s="342"/>
      <c r="U73" s="445"/>
      <c r="V73" s="433"/>
      <c r="W73" s="447"/>
      <c r="X73" s="433"/>
      <c r="Y73" s="433"/>
      <c r="Z73" s="433"/>
      <c r="AA73" s="433"/>
      <c r="AB73" s="433"/>
      <c r="AC73" s="433"/>
      <c r="AD73" s="433"/>
      <c r="AE73" s="433"/>
      <c r="AF73" s="433"/>
      <c r="AG73" s="433"/>
      <c r="AH73" s="433"/>
      <c r="AI73" s="433"/>
      <c r="AJ73" s="448"/>
      <c r="AK73" s="433"/>
      <c r="AL73" s="433"/>
      <c r="AM73" s="433"/>
      <c r="AN73" s="433"/>
      <c r="AO73" s="433"/>
      <c r="AP73" s="433"/>
      <c r="AQ73" s="433"/>
      <c r="AR73" s="433"/>
      <c r="AS73" s="433"/>
      <c r="AT73" s="433"/>
      <c r="AU73" s="433"/>
      <c r="AV73" s="433"/>
      <c r="AW73" s="448"/>
      <c r="AX73" s="448"/>
      <c r="AY73" s="448"/>
      <c r="AZ73" s="448"/>
    </row>
    <row r="74" spans="1:52" ht="11.4" customHeight="1" x14ac:dyDescent="0.25">
      <c r="A74" s="338"/>
      <c r="B74" s="338"/>
      <c r="C74" s="338"/>
      <c r="D74" s="338"/>
      <c r="E74" s="338"/>
      <c r="F74" s="338"/>
      <c r="G74" s="340" t="s">
        <v>588</v>
      </c>
      <c r="H74" s="340"/>
      <c r="I74" s="340"/>
      <c r="J74" s="340" t="s">
        <v>589</v>
      </c>
      <c r="K74" s="340"/>
      <c r="L74" s="340"/>
      <c r="M74" s="340"/>
      <c r="N74" s="340"/>
      <c r="O74" s="340"/>
      <c r="P74" s="340"/>
      <c r="Q74" s="340"/>
      <c r="R74" s="340"/>
      <c r="S74" s="342" t="s">
        <v>583</v>
      </c>
      <c r="T74" s="342"/>
      <c r="U74" s="441">
        <v>1</v>
      </c>
      <c r="V74" s="442" t="s">
        <v>370</v>
      </c>
      <c r="W74" s="443">
        <f t="shared" ref="W74" si="88">MAX(IF(X74="A",U74,"0"),IF(X74="b+",U74,"0"),IF(X74="b",U74,"0"),IF(X74="c+",U74,"0"),IF(X74="c",U74,"0"),IF(X74="d+",U74,"0"),IF(X74="d",U74,"0"),IF(X74="ct",U74,"0"),IF(X74="tr",U74,"0"),IF(Y74="A",U74,"0"),IF(Y74="b+",U74,"0"),IF(Y74="b",U74,"0"),IF(Y74="c+",U74,"0"),IF(Y74="c",U74,"0"),IF(Y74="d+",U74,"0"),IF(Y74="d",U74,"0"),IF(Y74="ct",U74,"0"),IF(Y74="tr",U74,"0"),IF(Z74="A",U74,"0"),IF(Z74="b+",U74,"0"),IF(Z74="b",U74,"0"),IF(Z74="c+",U74,"0"),IF(Z74="c",U74,"0"),IF(Z74="d+",U74,"0"),IF(Z74="d",U74,"0"),IF(AA74="A",U74,"0"),IF(AA74="b+",U74,"0"),IF(AA74="b",U74,"0"),IF(AA74="c+",U74,"0"),IF(AA74="c",U74,"0"),IF(AA74="d+",U74,"0"),IF(AA74="d",U74,"0"),IF(AB74="A",U74,"0"),IF(AB74="b+",U74,"0"),IF(AB74="b",U74,"0"),IF(AB74="c+",U74,"0"),IF(AB74="c",U74,"0"),IF(AB74="d+",U74,"0"),IF(AB74="d",U74,"0"),IF(AC74="A",U74,"0"),IF(AC74="b+",U74,"0"),IF(AC74="b",U74,"0"),IF(AC74="c+",U74,"0"),IF(AC74="c",U74,"0"),IF(AC74="d+",U74,"0"),IF(AC74="d",U74,"0"),IF(AD74="A",U74,"0"),IF(AD74="b+",U74,"0"),IF(AD74="b",U74,"0"),IF(AD74="c+",U74,"0"),IF(AD74="c",U74,"0"),IF(AD74="d+",U74,"0"),IF(AD74="d",U74,"0"),IF(AE74="A",U74,"0"),IF(AE74="b+",U74,"0"),IF(AE74="b",U74,"0"),IF(AE74="c+",U74,"0"),IF(AE74="c",U74,"0"),IF(AE74="d+",U74,"0"),IF(AE74="d",U74,"0"),IF(AF74="A",U74,"0"),IF(AF74="b+",U74,"0"),IF(AF74="b",U74,"0"),IF(AF74="c+",U74,"0"),IF(AF74="c",U74,"0"),IF(AF74="d+",U74,"0"),IF(AF74="d",U74,"0"),IF(AG74="A",U74,"0"),IF(AG74="b+",U74,"0"),IF(AG74="b",U74,"0"),IF(AG74="c+",U74,"0"),IF(AG74="c",U74,"0"),IF(AG74="d+",U74,"0"),IF(AG74="d",U74,"0"),IF(AH74="A",U74,"0"),IF(AH74="b+",U74,"0"),IF(AH74="b",U74,"0"),IF(AH74="c+",U74,"0"),IF(AH74="c",U74,"0"),IF(AH74="d+",U74,"0"),IF(AH74="d",U74,"0"),IF(AI74="A",U74,"0"),IF(AI74="b+",U74,"0"),IF(AI74="b",U74,"0"),IF(AI74="c+",U74,"0"),IF(AI74="c",U74,"0"),IF(AI74="d+",U74,"0"),IF(AI74="d",U74,"0"))</f>
        <v>0</v>
      </c>
      <c r="X74" s="431"/>
      <c r="Y74" s="431"/>
      <c r="Z74" s="431"/>
      <c r="AA74" s="431"/>
      <c r="AB74" s="431"/>
      <c r="AC74" s="431"/>
      <c r="AD74" s="431"/>
      <c r="AE74" s="431"/>
      <c r="AF74" s="431"/>
      <c r="AG74" s="431"/>
      <c r="AH74" s="431"/>
      <c r="AI74" s="431"/>
      <c r="AJ74" s="444"/>
      <c r="AK74" s="431" t="str">
        <f t="shared" ref="AK74:AV74" si="89">IF(X74="f","0",IF(X74="d","1",IF(X74="d+","1.5",IF(X74="c","2",IF(X74="c+","2.5",IF(X74="b","3",IF(X74="b+","3.5",IF(X74="a","4","-"))))))))</f>
        <v>-</v>
      </c>
      <c r="AL74" s="431" t="str">
        <f t="shared" si="89"/>
        <v>-</v>
      </c>
      <c r="AM74" s="431" t="str">
        <f t="shared" si="89"/>
        <v>-</v>
      </c>
      <c r="AN74" s="431" t="str">
        <f t="shared" si="89"/>
        <v>-</v>
      </c>
      <c r="AO74" s="431" t="str">
        <f t="shared" si="89"/>
        <v>-</v>
      </c>
      <c r="AP74" s="431" t="str">
        <f t="shared" si="89"/>
        <v>-</v>
      </c>
      <c r="AQ74" s="431" t="str">
        <f t="shared" si="89"/>
        <v>-</v>
      </c>
      <c r="AR74" s="431" t="str">
        <f t="shared" si="89"/>
        <v>-</v>
      </c>
      <c r="AS74" s="431" t="str">
        <f t="shared" si="89"/>
        <v>-</v>
      </c>
      <c r="AT74" s="431" t="str">
        <f t="shared" si="89"/>
        <v>-</v>
      </c>
      <c r="AU74" s="431" t="str">
        <f t="shared" si="89"/>
        <v>-</v>
      </c>
      <c r="AV74" s="431" t="str">
        <f t="shared" si="89"/>
        <v>-</v>
      </c>
      <c r="AW74" s="445">
        <f t="shared" ref="AW74" si="90">MAX(IF(AK74="4","4","0"),IF(AK74="3.5","3.5","0"),IF(AK74="3","3","0"),IF(AK74="2.5","2.5","0"),IF(AK74="2","2","0"),IF(AK74="1.5","1.5","0"),IF(AK74="1","1","0"),IF(AL74="4","4","0"),IF(AL74="3.5","3.5","0"),IF(AL74="3","3","0"),IF(AL74="2.5","2.5","0"),IF(AL74="2","2","0"),IF(AL74="1.5","1.5","0"),IF(AL74="1","1","0"),IF(AM74="4","4","0"),IF(AM74="3.5","3.5","0"),IF(AM74="3","3","0"),IF(AM74="2.5","2.5","0"),IF(AM74="2","2","0"),IF(AM74="1.5","1.5","0"),IF(AM74="1","1","0"),IF(AN74="4","4","0"),IF(AN74="3.5","3.5","0"),IF(AN74="3","3","0"),IF(AN74="2.5","2.5","0"),IF(AN74="2","2","0"),IF(AN74="1.5","1.5","0"),IF(AN74="1","1","0"),IF(AO74="4","4","0"),IF(AO74="3.5","3.5","0"),IF(AO74="3","3","0"),IF(AO74="2.5","2.5","0"),IF(AO74="2","2","0"),IF(AO74="1.5","1.5","0"),IF(AO74="1","1","0"),IF(AP74="4","4","0"),IF(AP74="3.5","3.5","0"),IF(AP74="3","3","0"),IF(AP74="2.5","2.5","0"),IF(AP74="2","2","0"),IF(AP74="1.5","1.5","0"),IF(AP74="1","1","0"),IF(AQ74="4","4","0"),IF(AQ74="3.5","3.5","0"),IF(AQ74="3","3","0"),IF(AQ74="2.5","2.5","0"),IF(AQ74="2","2","0"),IF(AQ74="1.5","1.5","0"),IF(AQ74="1","1","0"),IF(AR74="4","4","0"),IF(AR74="3.5","3.5","0"),IF(AR74="3","3","0"),IF(AR74="2.5","2.5","0"),IF(AR74="2","2","0"),IF(AR74="1.5","1.5","0"),IF(AR74="1","1","0"),IF(AS74="4","4","0"),IF(AS74="3.5","3.5","0"),IF(AS74="3","3","0"),IF(AS74="2.5","2.5","0"),IF(AS74="2","2","0"),IF(AS74="1.5","1.5","0"),IF(AS74="1","1","0"),IF(AT74="4","4","0"),IF(AT74="3.5","3.5","0"),IF(AT74="3","3","0"),IF(AT74="2.5","2.5","0"),IF(AT74="2","2","0"),IF(AT74="1.5","1.5","0"),IF(AT74="1","1","0"),IF(AU74="4","4","0"),IF(AU74="3.5","3.5","0"),IF(AU74="3","3","0"),IF(AU74="2.5","2.5","0"),IF(AU74="2","2","0"),IF(AU74="1.5","1.5","0"),IF(AU74="1","1","0"),IF(AV74="4","4","0"),IF(AV74="3.5","3.5","0"),IF(AV74="3","3","0"),IF(AV74="2.5","2.5","0"),IF(AV74="2","2","0"),IF(AV74="1.5","1.5","0"),IF(AV74="1","1","0"))</f>
        <v>0</v>
      </c>
      <c r="AX74" s="445">
        <f t="shared" ref="AX74" si="91">W74</f>
        <v>0</v>
      </c>
      <c r="AY74" s="446">
        <f t="shared" ref="AY74" si="92">AW74*W74</f>
        <v>0</v>
      </c>
      <c r="AZ74" s="444"/>
    </row>
    <row r="75" spans="1:52" ht="11.4" customHeight="1" x14ac:dyDescent="0.25">
      <c r="A75" s="338"/>
      <c r="B75" s="338"/>
      <c r="C75" s="338"/>
      <c r="D75" s="338"/>
      <c r="E75" s="338"/>
      <c r="F75" s="338"/>
      <c r="G75" s="340"/>
      <c r="H75" s="340"/>
      <c r="I75" s="340"/>
      <c r="J75" s="340" t="s">
        <v>590</v>
      </c>
      <c r="K75" s="340"/>
      <c r="L75" s="340"/>
      <c r="M75" s="340"/>
      <c r="N75" s="340"/>
      <c r="O75" s="340"/>
      <c r="P75" s="340"/>
      <c r="Q75" s="340"/>
      <c r="R75" s="340"/>
      <c r="S75" s="342"/>
      <c r="T75" s="342"/>
      <c r="U75" s="445"/>
      <c r="V75" s="433"/>
      <c r="W75" s="447"/>
      <c r="X75" s="433"/>
      <c r="Y75" s="433"/>
      <c r="Z75" s="433"/>
      <c r="AA75" s="433"/>
      <c r="AB75" s="433"/>
      <c r="AC75" s="433"/>
      <c r="AD75" s="433"/>
      <c r="AE75" s="433"/>
      <c r="AF75" s="433"/>
      <c r="AG75" s="433"/>
      <c r="AH75" s="433"/>
      <c r="AI75" s="433"/>
      <c r="AJ75" s="448"/>
      <c r="AK75" s="433"/>
      <c r="AL75" s="433"/>
      <c r="AM75" s="433"/>
      <c r="AN75" s="433"/>
      <c r="AO75" s="433"/>
      <c r="AP75" s="433"/>
      <c r="AQ75" s="433"/>
      <c r="AR75" s="433"/>
      <c r="AS75" s="433"/>
      <c r="AT75" s="433"/>
      <c r="AU75" s="433"/>
      <c r="AV75" s="433"/>
      <c r="AW75" s="448"/>
      <c r="AX75" s="448"/>
      <c r="AY75" s="448"/>
      <c r="AZ75" s="448"/>
    </row>
    <row r="76" spans="1:52" ht="11.4" customHeight="1" x14ac:dyDescent="0.25">
      <c r="A76" s="338"/>
      <c r="B76" s="338"/>
      <c r="C76" s="338"/>
      <c r="D76" s="338"/>
      <c r="E76" s="338"/>
      <c r="F76" s="338"/>
      <c r="G76" s="340" t="s">
        <v>180</v>
      </c>
      <c r="H76" s="340"/>
      <c r="I76" s="340"/>
      <c r="J76" s="340" t="s">
        <v>181</v>
      </c>
      <c r="K76" s="340"/>
      <c r="L76" s="340"/>
      <c r="M76" s="340"/>
      <c r="N76" s="340"/>
      <c r="O76" s="340"/>
      <c r="P76" s="340"/>
      <c r="Q76" s="340"/>
      <c r="R76" s="340"/>
      <c r="S76" s="342" t="s">
        <v>583</v>
      </c>
      <c r="T76" s="342"/>
      <c r="U76" s="441">
        <v>1</v>
      </c>
      <c r="V76" s="442" t="s">
        <v>370</v>
      </c>
      <c r="W76" s="443">
        <f t="shared" ref="W76" si="93">MAX(IF(X76="A",U76,"0"),IF(X76="b+",U76,"0"),IF(X76="b",U76,"0"),IF(X76="c+",U76,"0"),IF(X76="c",U76,"0"),IF(X76="d+",U76,"0"),IF(X76="d",U76,"0"),IF(X76="ct",U76,"0"),IF(X76="tr",U76,"0"),IF(Y76="A",U76,"0"),IF(Y76="b+",U76,"0"),IF(Y76="b",U76,"0"),IF(Y76="c+",U76,"0"),IF(Y76="c",U76,"0"),IF(Y76="d+",U76,"0"),IF(Y76="d",U76,"0"),IF(Y76="ct",U76,"0"),IF(Y76="tr",U76,"0"),IF(Z76="A",U76,"0"),IF(Z76="b+",U76,"0"),IF(Z76="b",U76,"0"),IF(Z76="c+",U76,"0"),IF(Z76="c",U76,"0"),IF(Z76="d+",U76,"0"),IF(Z76="d",U76,"0"),IF(AA76="A",U76,"0"),IF(AA76="b+",U76,"0"),IF(AA76="b",U76,"0"),IF(AA76="c+",U76,"0"),IF(AA76="c",U76,"0"),IF(AA76="d+",U76,"0"),IF(AA76="d",U76,"0"),IF(AB76="A",U76,"0"),IF(AB76="b+",U76,"0"),IF(AB76="b",U76,"0"),IF(AB76="c+",U76,"0"),IF(AB76="c",U76,"0"),IF(AB76="d+",U76,"0"),IF(AB76="d",U76,"0"),IF(AC76="A",U76,"0"),IF(AC76="b+",U76,"0"),IF(AC76="b",U76,"0"),IF(AC76="c+",U76,"0"),IF(AC76="c",U76,"0"),IF(AC76="d+",U76,"0"),IF(AC76="d",U76,"0"),IF(AD76="A",U76,"0"),IF(AD76="b+",U76,"0"),IF(AD76="b",U76,"0"),IF(AD76="c+",U76,"0"),IF(AD76="c",U76,"0"),IF(AD76="d+",U76,"0"),IF(AD76="d",U76,"0"),IF(AE76="A",U76,"0"),IF(AE76="b+",U76,"0"),IF(AE76="b",U76,"0"),IF(AE76="c+",U76,"0"),IF(AE76="c",U76,"0"),IF(AE76="d+",U76,"0"),IF(AE76="d",U76,"0"),IF(AF76="A",U76,"0"),IF(AF76="b+",U76,"0"),IF(AF76="b",U76,"0"),IF(AF76="c+",U76,"0"),IF(AF76="c",U76,"0"),IF(AF76="d+",U76,"0"),IF(AF76="d",U76,"0"),IF(AG76="A",U76,"0"),IF(AG76="b+",U76,"0"),IF(AG76="b",U76,"0"),IF(AG76="c+",U76,"0"),IF(AG76="c",U76,"0"),IF(AG76="d+",U76,"0"),IF(AG76="d",U76,"0"),IF(AH76="A",U76,"0"),IF(AH76="b+",U76,"0"),IF(AH76="b",U76,"0"),IF(AH76="c+",U76,"0"),IF(AH76="c",U76,"0"),IF(AH76="d+",U76,"0"),IF(AH76="d",U76,"0"),IF(AI76="A",U76,"0"),IF(AI76="b+",U76,"0"),IF(AI76="b",U76,"0"),IF(AI76="c+",U76,"0"),IF(AI76="c",U76,"0"),IF(AI76="d+",U76,"0"),IF(AI76="d",U76,"0"))</f>
        <v>0</v>
      </c>
      <c r="X76" s="431"/>
      <c r="Y76" s="431"/>
      <c r="Z76" s="431"/>
      <c r="AA76" s="431"/>
      <c r="AB76" s="431"/>
      <c r="AC76" s="431"/>
      <c r="AD76" s="431"/>
      <c r="AE76" s="431"/>
      <c r="AF76" s="431"/>
      <c r="AG76" s="431"/>
      <c r="AH76" s="431"/>
      <c r="AI76" s="431"/>
      <c r="AJ76" s="444"/>
      <c r="AK76" s="431" t="str">
        <f t="shared" ref="AK76:AV76" si="94">IF(X76="f","0",IF(X76="d","1",IF(X76="d+","1.5",IF(X76="c","2",IF(X76="c+","2.5",IF(X76="b","3",IF(X76="b+","3.5",IF(X76="a","4","-"))))))))</f>
        <v>-</v>
      </c>
      <c r="AL76" s="431" t="str">
        <f t="shared" si="94"/>
        <v>-</v>
      </c>
      <c r="AM76" s="431" t="str">
        <f t="shared" si="94"/>
        <v>-</v>
      </c>
      <c r="AN76" s="431" t="str">
        <f t="shared" si="94"/>
        <v>-</v>
      </c>
      <c r="AO76" s="431" t="str">
        <f t="shared" si="94"/>
        <v>-</v>
      </c>
      <c r="AP76" s="431" t="str">
        <f t="shared" si="94"/>
        <v>-</v>
      </c>
      <c r="AQ76" s="431" t="str">
        <f t="shared" si="94"/>
        <v>-</v>
      </c>
      <c r="AR76" s="431" t="str">
        <f t="shared" si="94"/>
        <v>-</v>
      </c>
      <c r="AS76" s="431" t="str">
        <f t="shared" si="94"/>
        <v>-</v>
      </c>
      <c r="AT76" s="431" t="str">
        <f t="shared" si="94"/>
        <v>-</v>
      </c>
      <c r="AU76" s="431" t="str">
        <f t="shared" si="94"/>
        <v>-</v>
      </c>
      <c r="AV76" s="431" t="str">
        <f t="shared" si="94"/>
        <v>-</v>
      </c>
      <c r="AW76" s="445">
        <f t="shared" ref="AW76" si="95">MAX(IF(AK76="4","4","0"),IF(AK76="3.5","3.5","0"),IF(AK76="3","3","0"),IF(AK76="2.5","2.5","0"),IF(AK76="2","2","0"),IF(AK76="1.5","1.5","0"),IF(AK76="1","1","0"),IF(AL76="4","4","0"),IF(AL76="3.5","3.5","0"),IF(AL76="3","3","0"),IF(AL76="2.5","2.5","0"),IF(AL76="2","2","0"),IF(AL76="1.5","1.5","0"),IF(AL76="1","1","0"),IF(AM76="4","4","0"),IF(AM76="3.5","3.5","0"),IF(AM76="3","3","0"),IF(AM76="2.5","2.5","0"),IF(AM76="2","2","0"),IF(AM76="1.5","1.5","0"),IF(AM76="1","1","0"),IF(AN76="4","4","0"),IF(AN76="3.5","3.5","0"),IF(AN76="3","3","0"),IF(AN76="2.5","2.5","0"),IF(AN76="2","2","0"),IF(AN76="1.5","1.5","0"),IF(AN76="1","1","0"),IF(AO76="4","4","0"),IF(AO76="3.5","3.5","0"),IF(AO76="3","3","0"),IF(AO76="2.5","2.5","0"),IF(AO76="2","2","0"),IF(AO76="1.5","1.5","0"),IF(AO76="1","1","0"),IF(AP76="4","4","0"),IF(AP76="3.5","3.5","0"),IF(AP76="3","3","0"),IF(AP76="2.5","2.5","0"),IF(AP76="2","2","0"),IF(AP76="1.5","1.5","0"),IF(AP76="1","1","0"),IF(AQ76="4","4","0"),IF(AQ76="3.5","3.5","0"),IF(AQ76="3","3","0"),IF(AQ76="2.5","2.5","0"),IF(AQ76="2","2","0"),IF(AQ76="1.5","1.5","0"),IF(AQ76="1","1","0"),IF(AR76="4","4","0"),IF(AR76="3.5","3.5","0"),IF(AR76="3","3","0"),IF(AR76="2.5","2.5","0"),IF(AR76="2","2","0"),IF(AR76="1.5","1.5","0"),IF(AR76="1","1","0"),IF(AS76="4","4","0"),IF(AS76="3.5","3.5","0"),IF(AS76="3","3","0"),IF(AS76="2.5","2.5","0"),IF(AS76="2","2","0"),IF(AS76="1.5","1.5","0"),IF(AS76="1","1","0"),IF(AT76="4","4","0"),IF(AT76="3.5","3.5","0"),IF(AT76="3","3","0"),IF(AT76="2.5","2.5","0"),IF(AT76="2","2","0"),IF(AT76="1.5","1.5","0"),IF(AT76="1","1","0"),IF(AU76="4","4","0"),IF(AU76="3.5","3.5","0"),IF(AU76="3","3","0"),IF(AU76="2.5","2.5","0"),IF(AU76="2","2","0"),IF(AU76="1.5","1.5","0"),IF(AU76="1","1","0"),IF(AV76="4","4","0"),IF(AV76="3.5","3.5","0"),IF(AV76="3","3","0"),IF(AV76="2.5","2.5","0"),IF(AV76="2","2","0"),IF(AV76="1.5","1.5","0"),IF(AV76="1","1","0"))</f>
        <v>0</v>
      </c>
      <c r="AX76" s="445">
        <f t="shared" ref="AX76" si="96">W76</f>
        <v>0</v>
      </c>
      <c r="AY76" s="446">
        <f t="shared" ref="AY76" si="97">AW76*W76</f>
        <v>0</v>
      </c>
      <c r="AZ76" s="444"/>
    </row>
    <row r="77" spans="1:52" ht="11.4" customHeight="1" x14ac:dyDescent="0.25">
      <c r="A77" s="338"/>
      <c r="B77" s="338"/>
      <c r="C77" s="338"/>
      <c r="D77" s="338"/>
      <c r="E77" s="338"/>
      <c r="F77" s="338"/>
      <c r="G77" s="340"/>
      <c r="H77" s="340"/>
      <c r="I77" s="340"/>
      <c r="J77" s="340" t="s">
        <v>184</v>
      </c>
      <c r="K77" s="340"/>
      <c r="L77" s="340"/>
      <c r="M77" s="340"/>
      <c r="N77" s="340"/>
      <c r="O77" s="340"/>
      <c r="P77" s="340"/>
      <c r="Q77" s="340"/>
      <c r="R77" s="340"/>
      <c r="S77" s="342"/>
      <c r="T77" s="342"/>
      <c r="U77" s="445"/>
      <c r="V77" s="433"/>
      <c r="W77" s="447"/>
      <c r="X77" s="433"/>
      <c r="Y77" s="433"/>
      <c r="Z77" s="433"/>
      <c r="AA77" s="433"/>
      <c r="AB77" s="433"/>
      <c r="AC77" s="433"/>
      <c r="AD77" s="433"/>
      <c r="AE77" s="433"/>
      <c r="AF77" s="433"/>
      <c r="AG77" s="433"/>
      <c r="AH77" s="433"/>
      <c r="AI77" s="433"/>
      <c r="AJ77" s="448"/>
      <c r="AK77" s="433"/>
      <c r="AL77" s="433"/>
      <c r="AM77" s="433"/>
      <c r="AN77" s="433"/>
      <c r="AO77" s="433"/>
      <c r="AP77" s="433"/>
      <c r="AQ77" s="433"/>
      <c r="AR77" s="433"/>
      <c r="AS77" s="433"/>
      <c r="AT77" s="433"/>
      <c r="AU77" s="433"/>
      <c r="AV77" s="433"/>
      <c r="AW77" s="448"/>
      <c r="AX77" s="448"/>
      <c r="AY77" s="448"/>
      <c r="AZ77" s="448"/>
    </row>
    <row r="78" spans="1:52" ht="11.4" customHeight="1" x14ac:dyDescent="0.25">
      <c r="A78" s="338"/>
      <c r="B78" s="338"/>
      <c r="C78" s="338"/>
      <c r="D78" s="338"/>
      <c r="E78" s="338"/>
      <c r="F78" s="338"/>
      <c r="G78" s="340" t="s">
        <v>591</v>
      </c>
      <c r="H78" s="340"/>
      <c r="I78" s="340"/>
      <c r="J78" s="340" t="s">
        <v>592</v>
      </c>
      <c r="K78" s="340"/>
      <c r="L78" s="340"/>
      <c r="M78" s="340"/>
      <c r="N78" s="340"/>
      <c r="O78" s="340"/>
      <c r="P78" s="340"/>
      <c r="Q78" s="340"/>
      <c r="R78" s="340"/>
      <c r="S78" s="342" t="s">
        <v>583</v>
      </c>
      <c r="T78" s="342"/>
      <c r="U78" s="441">
        <v>1</v>
      </c>
      <c r="V78" s="442" t="s">
        <v>370</v>
      </c>
      <c r="W78" s="443">
        <f t="shared" ref="W78" si="98">MAX(IF(X78="A",U78,"0"),IF(X78="b+",U78,"0"),IF(X78="b",U78,"0"),IF(X78="c+",U78,"0"),IF(X78="c",U78,"0"),IF(X78="d+",U78,"0"),IF(X78="d",U78,"0"),IF(X78="ct",U78,"0"),IF(X78="tr",U78,"0"),IF(Y78="A",U78,"0"),IF(Y78="b+",U78,"0"),IF(Y78="b",U78,"0"),IF(Y78="c+",U78,"0"),IF(Y78="c",U78,"0"),IF(Y78="d+",U78,"0"),IF(Y78="d",U78,"0"),IF(Y78="ct",U78,"0"),IF(Y78="tr",U78,"0"),IF(Z78="A",U78,"0"),IF(Z78="b+",U78,"0"),IF(Z78="b",U78,"0"),IF(Z78="c+",U78,"0"),IF(Z78="c",U78,"0"),IF(Z78="d+",U78,"0"),IF(Z78="d",U78,"0"),IF(AA78="A",U78,"0"),IF(AA78="b+",U78,"0"),IF(AA78="b",U78,"0"),IF(AA78="c+",U78,"0"),IF(AA78="c",U78,"0"),IF(AA78="d+",U78,"0"),IF(AA78="d",U78,"0"),IF(AB78="A",U78,"0"),IF(AB78="b+",U78,"0"),IF(AB78="b",U78,"0"),IF(AB78="c+",U78,"0"),IF(AB78="c",U78,"0"),IF(AB78="d+",U78,"0"),IF(AB78="d",U78,"0"),IF(AC78="A",U78,"0"),IF(AC78="b+",U78,"0"),IF(AC78="b",U78,"0"),IF(AC78="c+",U78,"0"),IF(AC78="c",U78,"0"),IF(AC78="d+",U78,"0"),IF(AC78="d",U78,"0"),IF(AD78="A",U78,"0"),IF(AD78="b+",U78,"0"),IF(AD78="b",U78,"0"),IF(AD78="c+",U78,"0"),IF(AD78="c",U78,"0"),IF(AD78="d+",U78,"0"),IF(AD78="d",U78,"0"),IF(AE78="A",U78,"0"),IF(AE78="b+",U78,"0"),IF(AE78="b",U78,"0"),IF(AE78="c+",U78,"0"),IF(AE78="c",U78,"0"),IF(AE78="d+",U78,"0"),IF(AE78="d",U78,"0"),IF(AF78="A",U78,"0"),IF(AF78="b+",U78,"0"),IF(AF78="b",U78,"0"),IF(AF78="c+",U78,"0"),IF(AF78="c",U78,"0"),IF(AF78="d+",U78,"0"),IF(AF78="d",U78,"0"),IF(AG78="A",U78,"0"),IF(AG78="b+",U78,"0"),IF(AG78="b",U78,"0"),IF(AG78="c+",U78,"0"),IF(AG78="c",U78,"0"),IF(AG78="d+",U78,"0"),IF(AG78="d",U78,"0"),IF(AH78="A",U78,"0"),IF(AH78="b+",U78,"0"),IF(AH78="b",U78,"0"),IF(AH78="c+",U78,"0"),IF(AH78="c",U78,"0"),IF(AH78="d+",U78,"0"),IF(AH78="d",U78,"0"),IF(AI78="A",U78,"0"),IF(AI78="b+",U78,"0"),IF(AI78="b",U78,"0"),IF(AI78="c+",U78,"0"),IF(AI78="c",U78,"0"),IF(AI78="d+",U78,"0"),IF(AI78="d",U78,"0"))</f>
        <v>0</v>
      </c>
      <c r="X78" s="431"/>
      <c r="Y78" s="431"/>
      <c r="Z78" s="431"/>
      <c r="AA78" s="431"/>
      <c r="AB78" s="431"/>
      <c r="AC78" s="431"/>
      <c r="AD78" s="431"/>
      <c r="AE78" s="431"/>
      <c r="AF78" s="431"/>
      <c r="AG78" s="431"/>
      <c r="AH78" s="431"/>
      <c r="AI78" s="431"/>
      <c r="AJ78" s="444"/>
      <c r="AK78" s="431" t="str">
        <f t="shared" ref="AK78:AV78" si="99">IF(X78="f","0",IF(X78="d","1",IF(X78="d+","1.5",IF(X78="c","2",IF(X78="c+","2.5",IF(X78="b","3",IF(X78="b+","3.5",IF(X78="a","4","-"))))))))</f>
        <v>-</v>
      </c>
      <c r="AL78" s="431" t="str">
        <f t="shared" si="99"/>
        <v>-</v>
      </c>
      <c r="AM78" s="431" t="str">
        <f t="shared" si="99"/>
        <v>-</v>
      </c>
      <c r="AN78" s="431" t="str">
        <f t="shared" si="99"/>
        <v>-</v>
      </c>
      <c r="AO78" s="431" t="str">
        <f t="shared" si="99"/>
        <v>-</v>
      </c>
      <c r="AP78" s="431" t="str">
        <f t="shared" si="99"/>
        <v>-</v>
      </c>
      <c r="AQ78" s="431" t="str">
        <f t="shared" si="99"/>
        <v>-</v>
      </c>
      <c r="AR78" s="431" t="str">
        <f t="shared" si="99"/>
        <v>-</v>
      </c>
      <c r="AS78" s="431" t="str">
        <f t="shared" si="99"/>
        <v>-</v>
      </c>
      <c r="AT78" s="431" t="str">
        <f t="shared" si="99"/>
        <v>-</v>
      </c>
      <c r="AU78" s="431" t="str">
        <f t="shared" si="99"/>
        <v>-</v>
      </c>
      <c r="AV78" s="431" t="str">
        <f t="shared" si="99"/>
        <v>-</v>
      </c>
      <c r="AW78" s="445">
        <f t="shared" ref="AW78" si="100">MAX(IF(AK78="4","4","0"),IF(AK78="3.5","3.5","0"),IF(AK78="3","3","0"),IF(AK78="2.5","2.5","0"),IF(AK78="2","2","0"),IF(AK78="1.5","1.5","0"),IF(AK78="1","1","0"),IF(AL78="4","4","0"),IF(AL78="3.5","3.5","0"),IF(AL78="3","3","0"),IF(AL78="2.5","2.5","0"),IF(AL78="2","2","0"),IF(AL78="1.5","1.5","0"),IF(AL78="1","1","0"),IF(AM78="4","4","0"),IF(AM78="3.5","3.5","0"),IF(AM78="3","3","0"),IF(AM78="2.5","2.5","0"),IF(AM78="2","2","0"),IF(AM78="1.5","1.5","0"),IF(AM78="1","1","0"),IF(AN78="4","4","0"),IF(AN78="3.5","3.5","0"),IF(AN78="3","3","0"),IF(AN78="2.5","2.5","0"),IF(AN78="2","2","0"),IF(AN78="1.5","1.5","0"),IF(AN78="1","1","0"),IF(AO78="4","4","0"),IF(AO78="3.5","3.5","0"),IF(AO78="3","3","0"),IF(AO78="2.5","2.5","0"),IF(AO78="2","2","0"),IF(AO78="1.5","1.5","0"),IF(AO78="1","1","0"),IF(AP78="4","4","0"),IF(AP78="3.5","3.5","0"),IF(AP78="3","3","0"),IF(AP78="2.5","2.5","0"),IF(AP78="2","2","0"),IF(AP78="1.5","1.5","0"),IF(AP78="1","1","0"),IF(AQ78="4","4","0"),IF(AQ78="3.5","3.5","0"),IF(AQ78="3","3","0"),IF(AQ78="2.5","2.5","0"),IF(AQ78="2","2","0"),IF(AQ78="1.5","1.5","0"),IF(AQ78="1","1","0"),IF(AR78="4","4","0"),IF(AR78="3.5","3.5","0"),IF(AR78="3","3","0"),IF(AR78="2.5","2.5","0"),IF(AR78="2","2","0"),IF(AR78="1.5","1.5","0"),IF(AR78="1","1","0"),IF(AS78="4","4","0"),IF(AS78="3.5","3.5","0"),IF(AS78="3","3","0"),IF(AS78="2.5","2.5","0"),IF(AS78="2","2","0"),IF(AS78="1.5","1.5","0"),IF(AS78="1","1","0"),IF(AT78="4","4","0"),IF(AT78="3.5","3.5","0"),IF(AT78="3","3","0"),IF(AT78="2.5","2.5","0"),IF(AT78="2","2","0"),IF(AT78="1.5","1.5","0"),IF(AT78="1","1","0"),IF(AU78="4","4","0"),IF(AU78="3.5","3.5","0"),IF(AU78="3","3","0"),IF(AU78="2.5","2.5","0"),IF(AU78="2","2","0"),IF(AU78="1.5","1.5","0"),IF(AU78="1","1","0"),IF(AV78="4","4","0"),IF(AV78="3.5","3.5","0"),IF(AV78="3","3","0"),IF(AV78="2.5","2.5","0"),IF(AV78="2","2","0"),IF(AV78="1.5","1.5","0"),IF(AV78="1","1","0"))</f>
        <v>0</v>
      </c>
      <c r="AX78" s="445">
        <f t="shared" ref="AX78" si="101">W78</f>
        <v>0</v>
      </c>
      <c r="AY78" s="446">
        <f t="shared" ref="AY78" si="102">AW78*W78</f>
        <v>0</v>
      </c>
      <c r="AZ78" s="444"/>
    </row>
    <row r="79" spans="1:52" ht="11.4" customHeight="1" x14ac:dyDescent="0.25">
      <c r="A79" s="338"/>
      <c r="B79" s="338"/>
      <c r="C79" s="338"/>
      <c r="D79" s="338"/>
      <c r="E79" s="338"/>
      <c r="F79" s="338"/>
      <c r="G79" s="340"/>
      <c r="H79" s="340"/>
      <c r="I79" s="340"/>
      <c r="J79" s="340" t="s">
        <v>593</v>
      </c>
      <c r="K79" s="340"/>
      <c r="L79" s="340"/>
      <c r="M79" s="340"/>
      <c r="N79" s="340"/>
      <c r="O79" s="340"/>
      <c r="P79" s="340"/>
      <c r="Q79" s="340"/>
      <c r="R79" s="340"/>
      <c r="S79" s="342"/>
      <c r="T79" s="342"/>
      <c r="U79" s="445"/>
      <c r="V79" s="433"/>
      <c r="W79" s="447"/>
      <c r="X79" s="433"/>
      <c r="Y79" s="433"/>
      <c r="Z79" s="433"/>
      <c r="AA79" s="433"/>
      <c r="AB79" s="433"/>
      <c r="AC79" s="433"/>
      <c r="AD79" s="433"/>
      <c r="AE79" s="433"/>
      <c r="AF79" s="433"/>
      <c r="AG79" s="433"/>
      <c r="AH79" s="433"/>
      <c r="AI79" s="433"/>
      <c r="AJ79" s="448"/>
      <c r="AK79" s="433"/>
      <c r="AL79" s="433"/>
      <c r="AM79" s="433"/>
      <c r="AN79" s="433"/>
      <c r="AO79" s="433"/>
      <c r="AP79" s="433"/>
      <c r="AQ79" s="433"/>
      <c r="AR79" s="433"/>
      <c r="AS79" s="433"/>
      <c r="AT79" s="433"/>
      <c r="AU79" s="433"/>
      <c r="AV79" s="433"/>
      <c r="AW79" s="448"/>
      <c r="AX79" s="448"/>
      <c r="AY79" s="448"/>
      <c r="AZ79" s="448"/>
    </row>
    <row r="80" spans="1:52" ht="11.4" customHeight="1" x14ac:dyDescent="0.25">
      <c r="A80" s="338"/>
      <c r="B80" s="338"/>
      <c r="C80" s="338"/>
      <c r="D80" s="338"/>
      <c r="E80" s="338"/>
      <c r="F80" s="338"/>
      <c r="G80" s="340" t="s">
        <v>594</v>
      </c>
      <c r="H80" s="340"/>
      <c r="I80" s="340"/>
      <c r="J80" s="340" t="s">
        <v>595</v>
      </c>
      <c r="K80" s="340"/>
      <c r="L80" s="340"/>
      <c r="M80" s="340"/>
      <c r="N80" s="340"/>
      <c r="O80" s="340"/>
      <c r="P80" s="340"/>
      <c r="Q80" s="340"/>
      <c r="R80" s="340"/>
      <c r="S80" s="342" t="s">
        <v>583</v>
      </c>
      <c r="T80" s="342"/>
      <c r="U80" s="441">
        <v>1</v>
      </c>
      <c r="V80" s="442" t="s">
        <v>370</v>
      </c>
      <c r="W80" s="443">
        <f t="shared" ref="W80" si="103">MAX(IF(X80="A",U80,"0"),IF(X80="b+",U80,"0"),IF(X80="b",U80,"0"),IF(X80="c+",U80,"0"),IF(X80="c",U80,"0"),IF(X80="d+",U80,"0"),IF(X80="d",U80,"0"),IF(X80="ct",U80,"0"),IF(X80="tr",U80,"0"),IF(Y80="A",U80,"0"),IF(Y80="b+",U80,"0"),IF(Y80="b",U80,"0"),IF(Y80="c+",U80,"0"),IF(Y80="c",U80,"0"),IF(Y80="d+",U80,"0"),IF(Y80="d",U80,"0"),IF(Y80="ct",U80,"0"),IF(Y80="tr",U80,"0"),IF(Z80="A",U80,"0"),IF(Z80="b+",U80,"0"),IF(Z80="b",U80,"0"),IF(Z80="c+",U80,"0"),IF(Z80="c",U80,"0"),IF(Z80="d+",U80,"0"),IF(Z80="d",U80,"0"),IF(AA80="A",U80,"0"),IF(AA80="b+",U80,"0"),IF(AA80="b",U80,"0"),IF(AA80="c+",U80,"0"),IF(AA80="c",U80,"0"),IF(AA80="d+",U80,"0"),IF(AA80="d",U80,"0"),IF(AB80="A",U80,"0"),IF(AB80="b+",U80,"0"),IF(AB80="b",U80,"0"),IF(AB80="c+",U80,"0"),IF(AB80="c",U80,"0"),IF(AB80="d+",U80,"0"),IF(AB80="d",U80,"0"),IF(AC80="A",U80,"0"),IF(AC80="b+",U80,"0"),IF(AC80="b",U80,"0"),IF(AC80="c+",U80,"0"),IF(AC80="c",U80,"0"),IF(AC80="d+",U80,"0"),IF(AC80="d",U80,"0"),IF(AD80="A",U80,"0"),IF(AD80="b+",U80,"0"),IF(AD80="b",U80,"0"),IF(AD80="c+",U80,"0"),IF(AD80="c",U80,"0"),IF(AD80="d+",U80,"0"),IF(AD80="d",U80,"0"),IF(AE80="A",U80,"0"),IF(AE80="b+",U80,"0"),IF(AE80="b",U80,"0"),IF(AE80="c+",U80,"0"),IF(AE80="c",U80,"0"),IF(AE80="d+",U80,"0"),IF(AE80="d",U80,"0"),IF(AF80="A",U80,"0"),IF(AF80="b+",U80,"0"),IF(AF80="b",U80,"0"),IF(AF80="c+",U80,"0"),IF(AF80="c",U80,"0"),IF(AF80="d+",U80,"0"),IF(AF80="d",U80,"0"),IF(AG80="A",U80,"0"),IF(AG80="b+",U80,"0"),IF(AG80="b",U80,"0"),IF(AG80="c+",U80,"0"),IF(AG80="c",U80,"0"),IF(AG80="d+",U80,"0"),IF(AG80="d",U80,"0"),IF(AH80="A",U80,"0"),IF(AH80="b+",U80,"0"),IF(AH80="b",U80,"0"),IF(AH80="c+",U80,"0"),IF(AH80="c",U80,"0"),IF(AH80="d+",U80,"0"),IF(AH80="d",U80,"0"),IF(AI80="A",U80,"0"),IF(AI80="b+",U80,"0"),IF(AI80="b",U80,"0"),IF(AI80="c+",U80,"0"),IF(AI80="c",U80,"0"),IF(AI80="d+",U80,"0"),IF(AI80="d",U80,"0"))</f>
        <v>0</v>
      </c>
      <c r="X80" s="431"/>
      <c r="Y80" s="431"/>
      <c r="Z80" s="431"/>
      <c r="AA80" s="431"/>
      <c r="AB80" s="431"/>
      <c r="AC80" s="431"/>
      <c r="AD80" s="431"/>
      <c r="AE80" s="431"/>
      <c r="AF80" s="431"/>
      <c r="AG80" s="431"/>
      <c r="AH80" s="431"/>
      <c r="AI80" s="431"/>
      <c r="AJ80" s="444"/>
      <c r="AK80" s="431" t="str">
        <f t="shared" ref="AK80:AV80" si="104">IF(X80="f","0",IF(X80="d","1",IF(X80="d+","1.5",IF(X80="c","2",IF(X80="c+","2.5",IF(X80="b","3",IF(X80="b+","3.5",IF(X80="a","4","-"))))))))</f>
        <v>-</v>
      </c>
      <c r="AL80" s="431" t="str">
        <f t="shared" si="104"/>
        <v>-</v>
      </c>
      <c r="AM80" s="431" t="str">
        <f t="shared" si="104"/>
        <v>-</v>
      </c>
      <c r="AN80" s="431" t="str">
        <f t="shared" si="104"/>
        <v>-</v>
      </c>
      <c r="AO80" s="431" t="str">
        <f t="shared" si="104"/>
        <v>-</v>
      </c>
      <c r="AP80" s="431" t="str">
        <f t="shared" si="104"/>
        <v>-</v>
      </c>
      <c r="AQ80" s="431" t="str">
        <f t="shared" si="104"/>
        <v>-</v>
      </c>
      <c r="AR80" s="431" t="str">
        <f t="shared" si="104"/>
        <v>-</v>
      </c>
      <c r="AS80" s="431" t="str">
        <f t="shared" si="104"/>
        <v>-</v>
      </c>
      <c r="AT80" s="431" t="str">
        <f t="shared" si="104"/>
        <v>-</v>
      </c>
      <c r="AU80" s="431" t="str">
        <f t="shared" si="104"/>
        <v>-</v>
      </c>
      <c r="AV80" s="431" t="str">
        <f t="shared" si="104"/>
        <v>-</v>
      </c>
      <c r="AW80" s="445">
        <f t="shared" ref="AW80" si="105">MAX(IF(AK80="4","4","0"),IF(AK80="3.5","3.5","0"),IF(AK80="3","3","0"),IF(AK80="2.5","2.5","0"),IF(AK80="2","2","0"),IF(AK80="1.5","1.5","0"),IF(AK80="1","1","0"),IF(AL80="4","4","0"),IF(AL80="3.5","3.5","0"),IF(AL80="3","3","0"),IF(AL80="2.5","2.5","0"),IF(AL80="2","2","0"),IF(AL80="1.5","1.5","0"),IF(AL80="1","1","0"),IF(AM80="4","4","0"),IF(AM80="3.5","3.5","0"),IF(AM80="3","3","0"),IF(AM80="2.5","2.5","0"),IF(AM80="2","2","0"),IF(AM80="1.5","1.5","0"),IF(AM80="1","1","0"),IF(AN80="4","4","0"),IF(AN80="3.5","3.5","0"),IF(AN80="3","3","0"),IF(AN80="2.5","2.5","0"),IF(AN80="2","2","0"),IF(AN80="1.5","1.5","0"),IF(AN80="1","1","0"),IF(AO80="4","4","0"),IF(AO80="3.5","3.5","0"),IF(AO80="3","3","0"),IF(AO80="2.5","2.5","0"),IF(AO80="2","2","0"),IF(AO80="1.5","1.5","0"),IF(AO80="1","1","0"),IF(AP80="4","4","0"),IF(AP80="3.5","3.5","0"),IF(AP80="3","3","0"),IF(AP80="2.5","2.5","0"),IF(AP80="2","2","0"),IF(AP80="1.5","1.5","0"),IF(AP80="1","1","0"),IF(AQ80="4","4","0"),IF(AQ80="3.5","3.5","0"),IF(AQ80="3","3","0"),IF(AQ80="2.5","2.5","0"),IF(AQ80="2","2","0"),IF(AQ80="1.5","1.5","0"),IF(AQ80="1","1","0"),IF(AR80="4","4","0"),IF(AR80="3.5","3.5","0"),IF(AR80="3","3","0"),IF(AR80="2.5","2.5","0"),IF(AR80="2","2","0"),IF(AR80="1.5","1.5","0"),IF(AR80="1","1","0"),IF(AS80="4","4","0"),IF(AS80="3.5","3.5","0"),IF(AS80="3","3","0"),IF(AS80="2.5","2.5","0"),IF(AS80="2","2","0"),IF(AS80="1.5","1.5","0"),IF(AS80="1","1","0"),IF(AT80="4","4","0"),IF(AT80="3.5","3.5","0"),IF(AT80="3","3","0"),IF(AT80="2.5","2.5","0"),IF(AT80="2","2","0"),IF(AT80="1.5","1.5","0"),IF(AT80="1","1","0"),IF(AU80="4","4","0"),IF(AU80="3.5","3.5","0"),IF(AU80="3","3","0"),IF(AU80="2.5","2.5","0"),IF(AU80="2","2","0"),IF(AU80="1.5","1.5","0"),IF(AU80="1","1","0"),IF(AV80="4","4","0"),IF(AV80="3.5","3.5","0"),IF(AV80="3","3","0"),IF(AV80="2.5","2.5","0"),IF(AV80="2","2","0"),IF(AV80="1.5","1.5","0"),IF(AV80="1","1","0"))</f>
        <v>0</v>
      </c>
      <c r="AX80" s="445">
        <f t="shared" ref="AX80" si="106">W80</f>
        <v>0</v>
      </c>
      <c r="AY80" s="446">
        <f t="shared" ref="AY80" si="107">AW80*W80</f>
        <v>0</v>
      </c>
      <c r="AZ80" s="444"/>
    </row>
    <row r="81" spans="1:52" ht="11.4" customHeight="1" x14ac:dyDescent="0.25">
      <c r="A81" s="338"/>
      <c r="B81" s="338"/>
      <c r="C81" s="338"/>
      <c r="D81" s="338"/>
      <c r="E81" s="338"/>
      <c r="F81" s="338"/>
      <c r="G81" s="340"/>
      <c r="H81" s="340"/>
      <c r="I81" s="340"/>
      <c r="J81" s="340" t="s">
        <v>596</v>
      </c>
      <c r="K81" s="340"/>
      <c r="L81" s="340"/>
      <c r="M81" s="340"/>
      <c r="N81" s="340"/>
      <c r="O81" s="340"/>
      <c r="P81" s="340"/>
      <c r="Q81" s="340"/>
      <c r="R81" s="340"/>
      <c r="S81" s="342"/>
      <c r="T81" s="342"/>
      <c r="U81" s="445"/>
      <c r="V81" s="433"/>
      <c r="W81" s="447"/>
      <c r="X81" s="433"/>
      <c r="Y81" s="433"/>
      <c r="Z81" s="433"/>
      <c r="AA81" s="433"/>
      <c r="AB81" s="433"/>
      <c r="AC81" s="433"/>
      <c r="AD81" s="433"/>
      <c r="AE81" s="433"/>
      <c r="AF81" s="433"/>
      <c r="AG81" s="433"/>
      <c r="AH81" s="433"/>
      <c r="AI81" s="433"/>
      <c r="AJ81" s="448"/>
      <c r="AK81" s="433"/>
      <c r="AL81" s="433"/>
      <c r="AM81" s="433"/>
      <c r="AN81" s="433"/>
      <c r="AO81" s="433"/>
      <c r="AP81" s="433"/>
      <c r="AQ81" s="433"/>
      <c r="AR81" s="433"/>
      <c r="AS81" s="433"/>
      <c r="AT81" s="433"/>
      <c r="AU81" s="433"/>
      <c r="AV81" s="433"/>
      <c r="AW81" s="448"/>
      <c r="AX81" s="448"/>
      <c r="AY81" s="448"/>
      <c r="AZ81" s="448"/>
    </row>
    <row r="82" spans="1:52" ht="11.4" customHeight="1" x14ac:dyDescent="0.25">
      <c r="A82" s="338"/>
      <c r="B82" s="338"/>
      <c r="C82" s="338"/>
      <c r="D82" s="338"/>
      <c r="E82" s="338"/>
      <c r="F82" s="338"/>
      <c r="G82" s="340" t="s">
        <v>597</v>
      </c>
      <c r="H82" s="340"/>
      <c r="I82" s="340"/>
      <c r="J82" s="340" t="s">
        <v>598</v>
      </c>
      <c r="K82" s="340"/>
      <c r="L82" s="340"/>
      <c r="M82" s="340"/>
      <c r="N82" s="340"/>
      <c r="O82" s="340"/>
      <c r="P82" s="340"/>
      <c r="Q82" s="340"/>
      <c r="R82" s="340"/>
      <c r="S82" s="342" t="s">
        <v>583</v>
      </c>
      <c r="T82" s="342"/>
      <c r="U82" s="441">
        <v>1</v>
      </c>
      <c r="V82" s="442" t="s">
        <v>370</v>
      </c>
      <c r="W82" s="443">
        <f t="shared" ref="W82" si="108">MAX(IF(X82="A",U82,"0"),IF(X82="b+",U82,"0"),IF(X82="b",U82,"0"),IF(X82="c+",U82,"0"),IF(X82="c",U82,"0"),IF(X82="d+",U82,"0"),IF(X82="d",U82,"0"),IF(X82="ct",U82,"0"),IF(X82="tr",U82,"0"),IF(Y82="A",U82,"0"),IF(Y82="b+",U82,"0"),IF(Y82="b",U82,"0"),IF(Y82="c+",U82,"0"),IF(Y82="c",U82,"0"),IF(Y82="d+",U82,"0"),IF(Y82="d",U82,"0"),IF(Y82="ct",U82,"0"),IF(Y82="tr",U82,"0"),IF(Z82="A",U82,"0"),IF(Z82="b+",U82,"0"),IF(Z82="b",U82,"0"),IF(Z82="c+",U82,"0"),IF(Z82="c",U82,"0"),IF(Z82="d+",U82,"0"),IF(Z82="d",U82,"0"),IF(AA82="A",U82,"0"),IF(AA82="b+",U82,"0"),IF(AA82="b",U82,"0"),IF(AA82="c+",U82,"0"),IF(AA82="c",U82,"0"),IF(AA82="d+",U82,"0"),IF(AA82="d",U82,"0"),IF(AB82="A",U82,"0"),IF(AB82="b+",U82,"0"),IF(AB82="b",U82,"0"),IF(AB82="c+",U82,"0"),IF(AB82="c",U82,"0"),IF(AB82="d+",U82,"0"),IF(AB82="d",U82,"0"),IF(AC82="A",U82,"0"),IF(AC82="b+",U82,"0"),IF(AC82="b",U82,"0"),IF(AC82="c+",U82,"0"),IF(AC82="c",U82,"0"),IF(AC82="d+",U82,"0"),IF(AC82="d",U82,"0"),IF(AD82="A",U82,"0"),IF(AD82="b+",U82,"0"),IF(AD82="b",U82,"0"),IF(AD82="c+",U82,"0"),IF(AD82="c",U82,"0"),IF(AD82="d+",U82,"0"),IF(AD82="d",U82,"0"),IF(AE82="A",U82,"0"),IF(AE82="b+",U82,"0"),IF(AE82="b",U82,"0"),IF(AE82="c+",U82,"0"),IF(AE82="c",U82,"0"),IF(AE82="d+",U82,"0"),IF(AE82="d",U82,"0"),IF(AF82="A",U82,"0"),IF(AF82="b+",U82,"0"),IF(AF82="b",U82,"0"),IF(AF82="c+",U82,"0"),IF(AF82="c",U82,"0"),IF(AF82="d+",U82,"0"),IF(AF82="d",U82,"0"),IF(AG82="A",U82,"0"),IF(AG82="b+",U82,"0"),IF(AG82="b",U82,"0"),IF(AG82="c+",U82,"0"),IF(AG82="c",U82,"0"),IF(AG82="d+",U82,"0"),IF(AG82="d",U82,"0"),IF(AH82="A",U82,"0"),IF(AH82="b+",U82,"0"),IF(AH82="b",U82,"0"),IF(AH82="c+",U82,"0"),IF(AH82="c",U82,"0"),IF(AH82="d+",U82,"0"),IF(AH82="d",U82,"0"),IF(AI82="A",U82,"0"),IF(AI82="b+",U82,"0"),IF(AI82="b",U82,"0"),IF(AI82="c+",U82,"0"),IF(AI82="c",U82,"0"),IF(AI82="d+",U82,"0"),IF(AI82="d",U82,"0"))</f>
        <v>0</v>
      </c>
      <c r="X82" s="431"/>
      <c r="Y82" s="431"/>
      <c r="Z82" s="431"/>
      <c r="AA82" s="431"/>
      <c r="AB82" s="431"/>
      <c r="AC82" s="431"/>
      <c r="AD82" s="431"/>
      <c r="AE82" s="431"/>
      <c r="AF82" s="431"/>
      <c r="AG82" s="431"/>
      <c r="AH82" s="431"/>
      <c r="AI82" s="431"/>
      <c r="AJ82" s="444"/>
      <c r="AK82" s="431" t="str">
        <f t="shared" ref="AK82:AV82" si="109">IF(X82="f","0",IF(X82="d","1",IF(X82="d+","1.5",IF(X82="c","2",IF(X82="c+","2.5",IF(X82="b","3",IF(X82="b+","3.5",IF(X82="a","4","-"))))))))</f>
        <v>-</v>
      </c>
      <c r="AL82" s="431" t="str">
        <f t="shared" si="109"/>
        <v>-</v>
      </c>
      <c r="AM82" s="431" t="str">
        <f t="shared" si="109"/>
        <v>-</v>
      </c>
      <c r="AN82" s="431" t="str">
        <f t="shared" si="109"/>
        <v>-</v>
      </c>
      <c r="AO82" s="431" t="str">
        <f t="shared" si="109"/>
        <v>-</v>
      </c>
      <c r="AP82" s="431" t="str">
        <f t="shared" si="109"/>
        <v>-</v>
      </c>
      <c r="AQ82" s="431" t="str">
        <f t="shared" si="109"/>
        <v>-</v>
      </c>
      <c r="AR82" s="431" t="str">
        <f t="shared" si="109"/>
        <v>-</v>
      </c>
      <c r="AS82" s="431" t="str">
        <f t="shared" si="109"/>
        <v>-</v>
      </c>
      <c r="AT82" s="431" t="str">
        <f t="shared" si="109"/>
        <v>-</v>
      </c>
      <c r="AU82" s="431" t="str">
        <f t="shared" si="109"/>
        <v>-</v>
      </c>
      <c r="AV82" s="431" t="str">
        <f t="shared" si="109"/>
        <v>-</v>
      </c>
      <c r="AW82" s="445">
        <f>MAX(IF(AK82="4","4","0"),IF(AK82="3.5","3.5","0"),IF(AK82="3","3","0"),IF(AK82="2.5","2.5","0"),IF(AK82="2","2","0"),IF(AK82="1.5","1.5","0"),IF(AK82="1","1","0"),IF(AL82="4","4","0"),IF(AL82="3.5","3.5","0"),IF(AL82="3","3","0"),IF(AL82="2.5","2.5","0"),IF(AL82="2","2","0"),IF(AL82="1.5","1.5","0"),IF(AL82="1","1","0"),IF(AM82="4","4","0"),IF(AM82="3.5","3.5","0"),IF(AM82="3","3","0"),IF(AM82="2.5","2.5","0"),IF(AM82="2","2","0"),IF(AM82="1.5","1.5","0"),IF(AM82="1","1","0"),IF(AN82="4","4","0"),IF(AN82="3.5","3.5","0"),IF(AN82="3","3","0"),IF(AN82="2.5","2.5","0"),IF(AN82="2","2","0"),IF(AN82="1.5","1.5","0"),IF(AN82="1","1","0"),IF(AO82="4","4","0"),IF(AO82="3.5","3.5","0"),IF(AO82="3","3","0"),IF(AO82="2.5","2.5","0"),IF(AO82="2","2","0"),IF(AO82="1.5","1.5","0"),IF(AO82="1","1","0"),IF(AP82="4","4","0"),IF(AP82="3.5","3.5","0"),IF(AP82="3","3","0"),IF(AP82="2.5","2.5","0"),IF(AP82="2","2","0"),IF(AP82="1.5","1.5","0"),IF(AP82="1","1","0"),IF(AQ82="4","4","0"),IF(AQ82="3.5","3.5","0"),IF(AQ82="3","3","0"),IF(AQ82="2.5","2.5","0"),IF(AQ82="2","2","0"),IF(AQ82="1.5","1.5","0"),IF(AQ82="1","1","0"),IF(AR82="4","4","0"),IF(AR82="3.5","3.5","0"),IF(AR82="3","3","0"),IF(AR82="2.5","2.5","0"),IF(AR82="2","2","0"),IF(AR82="1.5","1.5","0"),IF(AR82="1","1","0"),IF(AS82="4","4","0"),IF(AS82="3.5","3.5","0"),IF(AS82="3","3","0"),IF(AS82="2.5","2.5","0"),IF(AS82="2","2","0"),IF(AS82="1.5","1.5","0"),IF(AS82="1","1","0"),IF(AT82="4","4","0"),IF(AT82="3.5","3.5","0"),IF(AT82="3","3","0"),IF(AT82="2.5","2.5","0"),IF(AT82="2","2","0"),IF(AT82="1.5","1.5","0"),IF(AT82="1","1","0"),IF(AU82="4","4","0"),IF(AU82="3.5","3.5","0"),IF(AU82="3","3","0"),IF(AU82="2.5","2.5","0"),IF(AU82="2","2","0"),IF(AU82="1.5","1.5","0"),IF(AU82="1","1","0"),IF(AV82="4","4","0"),IF(AV82="3.5","3.5","0"),IF(AV82="3","3","0"),IF(AV82="2.5","2.5","0"),IF(AV82="2","2","0"),IF(AV82="1.5","1.5","0"),IF(AV82="1","1","0"))</f>
        <v>0</v>
      </c>
      <c r="AX82" s="445">
        <f>W82</f>
        <v>0</v>
      </c>
      <c r="AY82" s="446">
        <f>AW82*W82</f>
        <v>0</v>
      </c>
      <c r="AZ82" s="444"/>
    </row>
    <row r="83" spans="1:52" ht="11.4" customHeight="1" thickBot="1" x14ac:dyDescent="0.3">
      <c r="A83" s="338"/>
      <c r="B83" s="338"/>
      <c r="C83" s="338"/>
      <c r="D83" s="338"/>
      <c r="E83" s="338"/>
      <c r="F83" s="338"/>
      <c r="G83" s="340"/>
      <c r="H83" s="340"/>
      <c r="I83" s="340"/>
      <c r="J83" s="340" t="s">
        <v>599</v>
      </c>
      <c r="K83" s="340"/>
      <c r="L83" s="340"/>
      <c r="M83" s="340"/>
      <c r="N83" s="340"/>
      <c r="O83" s="340"/>
      <c r="P83" s="340"/>
      <c r="Q83" s="340"/>
      <c r="R83" s="340"/>
      <c r="S83" s="342"/>
      <c r="T83" s="342"/>
      <c r="U83" s="421">
        <f>SUM(W70:W82)</f>
        <v>0</v>
      </c>
      <c r="V83" s="422">
        <v>1</v>
      </c>
      <c r="W83" s="423" t="str">
        <f>IF(U83&gt;=V83,"หน่วยกิตครบ","ไม่ครบหน่วยกิต")</f>
        <v>ไม่ครบหน่วยกิต</v>
      </c>
      <c r="X83" s="422"/>
      <c r="Y83" s="422"/>
      <c r="Z83" s="422"/>
      <c r="AA83" s="422"/>
      <c r="AB83" s="422"/>
      <c r="AC83" s="422"/>
      <c r="AD83" s="422"/>
      <c r="AE83" s="422"/>
      <c r="AF83" s="422"/>
      <c r="AG83" s="422"/>
      <c r="AH83" s="422"/>
      <c r="AI83" s="422"/>
      <c r="AJ83" s="207"/>
      <c r="AK83" s="432"/>
      <c r="AL83" s="432"/>
      <c r="AM83" s="432"/>
      <c r="AN83" s="432"/>
      <c r="AO83" s="432"/>
      <c r="AP83" s="432"/>
      <c r="AQ83" s="432"/>
      <c r="AR83" s="432"/>
      <c r="AS83" s="432"/>
      <c r="AT83" s="432"/>
      <c r="AU83" s="432"/>
      <c r="AV83" s="432"/>
      <c r="AW83" s="191"/>
      <c r="AX83" s="191">
        <f>SUM(AX73:AX82)</f>
        <v>0</v>
      </c>
      <c r="AY83" s="191">
        <f>SUM(AY73:AY82)</f>
        <v>0</v>
      </c>
      <c r="AZ83" s="424" t="e">
        <f>AY83/AX83</f>
        <v>#DIV/0!</v>
      </c>
    </row>
    <row r="84" spans="1:52" ht="11.4" customHeight="1" thickBot="1" x14ac:dyDescent="0.3">
      <c r="A84" s="338"/>
      <c r="B84" s="338"/>
      <c r="C84" s="338"/>
      <c r="D84" s="338"/>
      <c r="E84" s="339" t="s">
        <v>787</v>
      </c>
      <c r="F84" s="339"/>
      <c r="G84" s="339"/>
      <c r="H84" s="339"/>
      <c r="I84" s="339"/>
      <c r="J84" s="339"/>
      <c r="K84" s="339"/>
      <c r="L84" s="339"/>
      <c r="M84" s="339"/>
      <c r="N84" s="339"/>
      <c r="O84" s="339"/>
      <c r="P84" s="339"/>
      <c r="Q84" s="339"/>
      <c r="R84" s="339"/>
      <c r="S84" s="339"/>
      <c r="T84" s="339"/>
      <c r="U84" s="181"/>
      <c r="V84" s="182"/>
      <c r="W84" s="218"/>
      <c r="X84" s="333" t="s">
        <v>292</v>
      </c>
      <c r="Y84" s="333"/>
      <c r="Z84" s="333"/>
      <c r="AA84" s="333"/>
      <c r="AB84" s="333"/>
      <c r="AC84" s="333"/>
      <c r="AD84" s="333"/>
      <c r="AE84" s="333"/>
      <c r="AF84" s="333"/>
      <c r="AG84" s="333"/>
      <c r="AH84" s="333"/>
      <c r="AI84" s="333"/>
      <c r="AJ84" s="174"/>
      <c r="AK84" s="334" t="s">
        <v>298</v>
      </c>
      <c r="AL84" s="334"/>
      <c r="AM84" s="334"/>
      <c r="AN84" s="334"/>
      <c r="AO84" s="334"/>
      <c r="AP84" s="334"/>
      <c r="AQ84" s="334"/>
      <c r="AR84" s="334"/>
      <c r="AS84" s="334"/>
      <c r="AT84" s="334"/>
      <c r="AU84" s="334"/>
      <c r="AV84" s="334"/>
      <c r="AW84" s="334"/>
      <c r="AX84" s="334"/>
      <c r="AY84" s="334"/>
      <c r="AZ84" s="334"/>
    </row>
    <row r="85" spans="1:52" ht="11.4" customHeight="1" x14ac:dyDescent="0.25">
      <c r="A85" s="338"/>
      <c r="B85" s="338"/>
      <c r="C85" s="338"/>
      <c r="D85" s="338"/>
      <c r="E85" s="338"/>
      <c r="F85" s="338"/>
      <c r="G85" s="339" t="s">
        <v>600</v>
      </c>
      <c r="H85" s="339"/>
      <c r="I85" s="339"/>
      <c r="J85" s="339"/>
      <c r="K85" s="339"/>
      <c r="L85" s="339"/>
      <c r="M85" s="339"/>
      <c r="N85" s="339"/>
      <c r="O85" s="339"/>
      <c r="P85" s="339"/>
      <c r="Q85" s="339"/>
      <c r="R85" s="338"/>
      <c r="S85" s="338"/>
      <c r="T85" s="338"/>
      <c r="U85" s="460"/>
      <c r="V85" s="461"/>
      <c r="W85" s="229"/>
      <c r="X85" s="419" t="s">
        <v>300</v>
      </c>
      <c r="Y85" s="419" t="s">
        <v>301</v>
      </c>
      <c r="Z85" s="419" t="s">
        <v>302</v>
      </c>
      <c r="AA85" s="419" t="s">
        <v>303</v>
      </c>
      <c r="AB85" s="419" t="s">
        <v>304</v>
      </c>
      <c r="AC85" s="419" t="s">
        <v>305</v>
      </c>
      <c r="AD85" s="419" t="s">
        <v>306</v>
      </c>
      <c r="AE85" s="419" t="s">
        <v>307</v>
      </c>
      <c r="AF85" s="419" t="s">
        <v>308</v>
      </c>
      <c r="AG85" s="419" t="s">
        <v>309</v>
      </c>
      <c r="AH85" s="419" t="s">
        <v>310</v>
      </c>
      <c r="AI85" s="419" t="s">
        <v>311</v>
      </c>
      <c r="AJ85" s="206" t="s">
        <v>312</v>
      </c>
      <c r="AK85" s="430" t="s">
        <v>300</v>
      </c>
      <c r="AL85" s="430" t="s">
        <v>301</v>
      </c>
      <c r="AM85" s="430" t="s">
        <v>302</v>
      </c>
      <c r="AN85" s="430" t="s">
        <v>303</v>
      </c>
      <c r="AO85" s="430" t="s">
        <v>304</v>
      </c>
      <c r="AP85" s="430" t="s">
        <v>305</v>
      </c>
      <c r="AQ85" s="430" t="s">
        <v>306</v>
      </c>
      <c r="AR85" s="430" t="s">
        <v>307</v>
      </c>
      <c r="AS85" s="430" t="s">
        <v>308</v>
      </c>
      <c r="AT85" s="430" t="s">
        <v>309</v>
      </c>
      <c r="AU85" s="430" t="s">
        <v>310</v>
      </c>
      <c r="AV85" s="430" t="s">
        <v>311</v>
      </c>
      <c r="AW85" s="420" t="s">
        <v>313</v>
      </c>
      <c r="AX85" s="420"/>
      <c r="AY85" s="420"/>
      <c r="AZ85" s="263" t="s">
        <v>312</v>
      </c>
    </row>
    <row r="86" spans="1:52" ht="11.4" customHeight="1" x14ac:dyDescent="0.25">
      <c r="A86" s="338"/>
      <c r="B86" s="338"/>
      <c r="C86" s="338"/>
      <c r="D86" s="338"/>
      <c r="E86" s="338"/>
      <c r="F86" s="338"/>
      <c r="G86" s="340" t="s">
        <v>149</v>
      </c>
      <c r="H86" s="340"/>
      <c r="I86" s="340"/>
      <c r="J86" s="340" t="s">
        <v>150</v>
      </c>
      <c r="K86" s="340"/>
      <c r="L86" s="340"/>
      <c r="M86" s="340"/>
      <c r="N86" s="340"/>
      <c r="O86" s="340"/>
      <c r="P86" s="340"/>
      <c r="Q86" s="340"/>
      <c r="R86" s="214"/>
      <c r="S86" s="342" t="s">
        <v>295</v>
      </c>
      <c r="T86" s="459"/>
      <c r="U86" s="357">
        <v>3</v>
      </c>
      <c r="V86" s="358" t="s">
        <v>323</v>
      </c>
      <c r="W86" s="364">
        <f t="shared" ref="W86" si="110">MAX(IF(X86="A",U86,"0"),IF(X86="b+",U86,"0"),IF(X86="b",U86,"0"),IF(X86="c+",U86,"0"),IF(X86="c",U86,"0"),IF(X86="d+",U86,"0"),IF(X86="d",U86,"0"),IF(X86="ct",U86,"0"),IF(X86="tr",U86,"0"),IF(Y86="A",U86,"0"),IF(Y86="b+",U86,"0"),IF(Y86="b",U86,"0"),IF(Y86="c+",U86,"0"),IF(Y86="c",U86,"0"),IF(Y86="d+",U86,"0"),IF(Y86="d",U86,"0"),IF(Y86="ct",U86,"0"),IF(Y86="tr",U86,"0"),IF(Z86="A",U86,"0"),IF(Z86="b+",U86,"0"),IF(Z86="b",U86,"0"),IF(Z86="c+",U86,"0"),IF(Z86="c",U86,"0"),IF(Z86="d+",U86,"0"),IF(Z86="d",U86,"0"),IF(AA86="A",U86,"0"),IF(AA86="b+",U86,"0"),IF(AA86="b",U86,"0"),IF(AA86="c+",U86,"0"),IF(AA86="c",U86,"0"),IF(AA86="d+",U86,"0"),IF(AA86="d",U86,"0"),IF(AB86="A",U86,"0"),IF(AB86="b+",U86,"0"),IF(AB86="b",U86,"0"),IF(AB86="c+",U86,"0"),IF(AB86="c",U86,"0"),IF(AB86="d+",U86,"0"),IF(AB86="d",U86,"0"),IF(AC86="A",U86,"0"),IF(AC86="b+",U86,"0"),IF(AC86="b",U86,"0"),IF(AC86="c+",U86,"0"),IF(AC86="c",U86,"0"),IF(AC86="d+",U86,"0"),IF(AC86="d",U86,"0"),IF(AD86="A",U86,"0"),IF(AD86="b+",U86,"0"),IF(AD86="b",U86,"0"),IF(AD86="c+",U86,"0"),IF(AD86="c",U86,"0"),IF(AD86="d+",U86,"0"),IF(AD86="d",U86,"0"),IF(AE86="A",U86,"0"),IF(AE86="b+",U86,"0"),IF(AE86="b",U86,"0"),IF(AE86="c+",U86,"0"),IF(AE86="c",U86,"0"),IF(AE86="d+",U86,"0"),IF(AE86="d",U86,"0"),IF(AF86="A",U86,"0"),IF(AF86="b+",U86,"0"),IF(AF86="b",U86,"0"),IF(AF86="c+",U86,"0"),IF(AF86="c",U86,"0"),IF(AF86="d+",U86,"0"),IF(AF86="d",U86,"0"),IF(AG86="A",U86,"0"),IF(AG86="b+",U86,"0"),IF(AG86="b",U86,"0"),IF(AG86="c+",U86,"0"),IF(AG86="c",U86,"0"),IF(AG86="d+",U86,"0"),IF(AG86="d",U86,"0"),IF(AH86="A",U86,"0"),IF(AH86="b+",U86,"0"),IF(AH86="b",U86,"0"),IF(AH86="c+",U86,"0"),IF(AH86="c",U86,"0"),IF(AH86="d+",U86,"0"),IF(AH86="d",U86,"0"),IF(AI86="A",U86,"0"),IF(AI86="b+",U86,"0"),IF(AI86="b",U86,"0"),IF(AI86="c+",U86,"0"),IF(AI86="c",U86,"0"),IF(AI86="d+",U86,"0"),IF(AI86="d",U86,"0"))</f>
        <v>0</v>
      </c>
      <c r="X86" s="356"/>
      <c r="Y86" s="356"/>
      <c r="Z86" s="356"/>
      <c r="AA86" s="356"/>
      <c r="AB86" s="356"/>
      <c r="AC86" s="356"/>
      <c r="AD86" s="356"/>
      <c r="AE86" s="356"/>
      <c r="AF86" s="356"/>
      <c r="AG86" s="356"/>
      <c r="AH86" s="356"/>
      <c r="AI86" s="356"/>
      <c r="AJ86" s="355"/>
      <c r="AK86" s="431" t="str">
        <f t="shared" ref="AK86:AV86" si="111">IF(X86="f","0",IF(X86="d","1",IF(X86="d+","1.5",IF(X86="c","2",IF(X86="c+","2.5",IF(X86="b","3",IF(X86="b+","3.5",IF(X86="a","4","-"))))))))</f>
        <v>-</v>
      </c>
      <c r="AL86" s="431" t="str">
        <f t="shared" si="111"/>
        <v>-</v>
      </c>
      <c r="AM86" s="431" t="str">
        <f t="shared" si="111"/>
        <v>-</v>
      </c>
      <c r="AN86" s="431" t="str">
        <f t="shared" si="111"/>
        <v>-</v>
      </c>
      <c r="AO86" s="431" t="str">
        <f t="shared" si="111"/>
        <v>-</v>
      </c>
      <c r="AP86" s="431" t="str">
        <f t="shared" si="111"/>
        <v>-</v>
      </c>
      <c r="AQ86" s="431" t="str">
        <f t="shared" si="111"/>
        <v>-</v>
      </c>
      <c r="AR86" s="431" t="str">
        <f t="shared" si="111"/>
        <v>-</v>
      </c>
      <c r="AS86" s="431" t="str">
        <f t="shared" si="111"/>
        <v>-</v>
      </c>
      <c r="AT86" s="431" t="str">
        <f t="shared" si="111"/>
        <v>-</v>
      </c>
      <c r="AU86" s="431" t="str">
        <f t="shared" si="111"/>
        <v>-</v>
      </c>
      <c r="AV86" s="431" t="str">
        <f t="shared" si="111"/>
        <v>-</v>
      </c>
      <c r="AW86" s="359">
        <f t="shared" ref="AW86" si="112">MAX(IF(AK86="4","4","0"),IF(AK86="3.5","3.5","0"),IF(AK86="3","3","0"),IF(AK86="2.5","2.5","0"),IF(AK86="2","2","0"),IF(AK86="1.5","1.5","0"),IF(AK86="1","1","0"),IF(AL86="4","4","0"),IF(AL86="3.5","3.5","0"),IF(AL86="3","3","0"),IF(AL86="2.5","2.5","0"),IF(AL86="2","2","0"),IF(AL86="1.5","1.5","0"),IF(AL86="1","1","0"),IF(AM86="4","4","0"),IF(AM86="3.5","3.5","0"),IF(AM86="3","3","0"),IF(AM86="2.5","2.5","0"),IF(AM86="2","2","0"),IF(AM86="1.5","1.5","0"),IF(AM86="1","1","0"),IF(AN86="4","4","0"),IF(AN86="3.5","3.5","0"),IF(AN86="3","3","0"),IF(AN86="2.5","2.5","0"),IF(AN86="2","2","0"),IF(AN86="1.5","1.5","0"),IF(AN86="1","1","0"),IF(AO86="4","4","0"),IF(AO86="3.5","3.5","0"),IF(AO86="3","3","0"),IF(AO86="2.5","2.5","0"),IF(AO86="2","2","0"),IF(AO86="1.5","1.5","0"),IF(AO86="1","1","0"),IF(AP86="4","4","0"),IF(AP86="3.5","3.5","0"),IF(AP86="3","3","0"),IF(AP86="2.5","2.5","0"),IF(AP86="2","2","0"),IF(AP86="1.5","1.5","0"),IF(AP86="1","1","0"),IF(AQ86="4","4","0"),IF(AQ86="3.5","3.5","0"),IF(AQ86="3","3","0"),IF(AQ86="2.5","2.5","0"),IF(AQ86="2","2","0"),IF(AQ86="1.5","1.5","0"),IF(AQ86="1","1","0"),IF(AR86="4","4","0"),IF(AR86="3.5","3.5","0"),IF(AR86="3","3","0"),IF(AR86="2.5","2.5","0"),IF(AR86="2","2","0"),IF(AR86="1.5","1.5","0"),IF(AR86="1","1","0"),IF(AS86="4","4","0"),IF(AS86="3.5","3.5","0"),IF(AS86="3","3","0"),IF(AS86="2.5","2.5","0"),IF(AS86="2","2","0"),IF(AS86="1.5","1.5","0"),IF(AS86="1","1","0"),IF(AT86="4","4","0"),IF(AT86="3.5","3.5","0"),IF(AT86="3","3","0"),IF(AT86="2.5","2.5","0"),IF(AT86="2","2","0"),IF(AT86="1.5","1.5","0"),IF(AT86="1","1","0"),IF(AU86="4","4","0"),IF(AU86="3.5","3.5","0"),IF(AU86="3","3","0"),IF(AU86="2.5","2.5","0"),IF(AU86="2","2","0"),IF(AU86="1.5","1.5","0"),IF(AU86="1","1","0"),IF(AV86="4","4","0"),IF(AV86="3.5","3.5","0"),IF(AV86="3","3","0"),IF(AV86="2.5","2.5","0"),IF(AV86="2","2","0"),IF(AV86="1.5","1.5","0"),IF(AV86="1","1","0"))</f>
        <v>0</v>
      </c>
      <c r="AX86" s="360">
        <f t="shared" ref="AX86" si="113">W86</f>
        <v>0</v>
      </c>
      <c r="AY86" s="361">
        <f t="shared" ref="AY86" si="114">AW86*W86</f>
        <v>0</v>
      </c>
      <c r="AZ86" s="355"/>
    </row>
    <row r="87" spans="1:52" ht="11.4" customHeight="1" x14ac:dyDescent="0.25">
      <c r="A87" s="338"/>
      <c r="B87" s="338"/>
      <c r="C87" s="338"/>
      <c r="D87" s="338"/>
      <c r="E87" s="338"/>
      <c r="F87" s="338"/>
      <c r="G87" s="340"/>
      <c r="H87" s="340"/>
      <c r="I87" s="340"/>
      <c r="J87" s="340" t="s">
        <v>152</v>
      </c>
      <c r="K87" s="340"/>
      <c r="L87" s="340"/>
      <c r="M87" s="340"/>
      <c r="N87" s="340"/>
      <c r="O87" s="340"/>
      <c r="P87" s="340"/>
      <c r="Q87" s="340"/>
      <c r="R87" s="214"/>
      <c r="S87" s="342"/>
      <c r="T87" s="459"/>
      <c r="U87" s="189"/>
      <c r="V87" s="353"/>
      <c r="W87" s="425"/>
      <c r="X87" s="353"/>
      <c r="Y87" s="353"/>
      <c r="Z87" s="353"/>
      <c r="AA87" s="353"/>
      <c r="AB87" s="353"/>
      <c r="AC87" s="353"/>
      <c r="AD87" s="353"/>
      <c r="AE87" s="353"/>
      <c r="AF87" s="353"/>
      <c r="AG87" s="353"/>
      <c r="AH87" s="353"/>
      <c r="AI87" s="353"/>
      <c r="AJ87" s="354"/>
      <c r="AK87" s="433"/>
      <c r="AL87" s="433"/>
      <c r="AM87" s="433"/>
      <c r="AN87" s="433"/>
      <c r="AO87" s="433"/>
      <c r="AP87" s="433"/>
      <c r="AQ87" s="433"/>
      <c r="AR87" s="433"/>
      <c r="AS87" s="433"/>
      <c r="AT87" s="433"/>
      <c r="AU87" s="433"/>
      <c r="AV87" s="433"/>
      <c r="AW87" s="354"/>
      <c r="AX87" s="354"/>
      <c r="AY87" s="354"/>
      <c r="AZ87" s="354"/>
    </row>
    <row r="88" spans="1:52" ht="11.4" customHeight="1" x14ac:dyDescent="0.25">
      <c r="A88" s="338"/>
      <c r="B88" s="338"/>
      <c r="C88" s="338"/>
      <c r="D88" s="338"/>
      <c r="E88" s="338"/>
      <c r="F88" s="338"/>
      <c r="G88" s="340" t="s">
        <v>185</v>
      </c>
      <c r="H88" s="340"/>
      <c r="I88" s="340"/>
      <c r="J88" s="340" t="s">
        <v>186</v>
      </c>
      <c r="K88" s="340"/>
      <c r="L88" s="340"/>
      <c r="M88" s="340"/>
      <c r="N88" s="340"/>
      <c r="O88" s="340"/>
      <c r="P88" s="340"/>
      <c r="Q88" s="340"/>
      <c r="R88" s="214"/>
      <c r="S88" s="342" t="s">
        <v>295</v>
      </c>
      <c r="T88" s="459"/>
      <c r="U88" s="357">
        <v>3</v>
      </c>
      <c r="V88" s="358" t="s">
        <v>323</v>
      </c>
      <c r="W88" s="364">
        <f t="shared" ref="W88" si="115">MAX(IF(X88="A",U88,"0"),IF(X88="b+",U88,"0"),IF(X88="b",U88,"0"),IF(X88="c+",U88,"0"),IF(X88="c",U88,"0"),IF(X88="d+",U88,"0"),IF(X88="d",U88,"0"),IF(X88="ct",U88,"0"),IF(X88="tr",U88,"0"),IF(Y88="A",U88,"0"),IF(Y88="b+",U88,"0"),IF(Y88="b",U88,"0"),IF(Y88="c+",U88,"0"),IF(Y88="c",U88,"0"),IF(Y88="d+",U88,"0"),IF(Y88="d",U88,"0"),IF(Y88="ct",U88,"0"),IF(Y88="tr",U88,"0"),IF(Z88="A",U88,"0"),IF(Z88="b+",U88,"0"),IF(Z88="b",U88,"0"),IF(Z88="c+",U88,"0"),IF(Z88="c",U88,"0"),IF(Z88="d+",U88,"0"),IF(Z88="d",U88,"0"),IF(AA88="A",U88,"0"),IF(AA88="b+",U88,"0"),IF(AA88="b",U88,"0"),IF(AA88="c+",U88,"0"),IF(AA88="c",U88,"0"),IF(AA88="d+",U88,"0"),IF(AA88="d",U88,"0"),IF(AB88="A",U88,"0"),IF(AB88="b+",U88,"0"),IF(AB88="b",U88,"0"),IF(AB88="c+",U88,"0"),IF(AB88="c",U88,"0"),IF(AB88="d+",U88,"0"),IF(AB88="d",U88,"0"),IF(AC88="A",U88,"0"),IF(AC88="b+",U88,"0"),IF(AC88="b",U88,"0"),IF(AC88="c+",U88,"0"),IF(AC88="c",U88,"0"),IF(AC88="d+",U88,"0"),IF(AC88="d",U88,"0"),IF(AD88="A",U88,"0"),IF(AD88="b+",U88,"0"),IF(AD88="b",U88,"0"),IF(AD88="c+",U88,"0"),IF(AD88="c",U88,"0"),IF(AD88="d+",U88,"0"),IF(AD88="d",U88,"0"),IF(AE88="A",U88,"0"),IF(AE88="b+",U88,"0"),IF(AE88="b",U88,"0"),IF(AE88="c+",U88,"0"),IF(AE88="c",U88,"0"),IF(AE88="d+",U88,"0"),IF(AE88="d",U88,"0"),IF(AF88="A",U88,"0"),IF(AF88="b+",U88,"0"),IF(AF88="b",U88,"0"),IF(AF88="c+",U88,"0"),IF(AF88="c",U88,"0"),IF(AF88="d+",U88,"0"),IF(AF88="d",U88,"0"),IF(AG88="A",U88,"0"),IF(AG88="b+",U88,"0"),IF(AG88="b",U88,"0"),IF(AG88="c+",U88,"0"),IF(AG88="c",U88,"0"),IF(AG88="d+",U88,"0"),IF(AG88="d",U88,"0"),IF(AH88="A",U88,"0"),IF(AH88="b+",U88,"0"),IF(AH88="b",U88,"0"),IF(AH88="c+",U88,"0"),IF(AH88="c",U88,"0"),IF(AH88="d+",U88,"0"),IF(AH88="d",U88,"0"),IF(AI88="A",U88,"0"),IF(AI88="b+",U88,"0"),IF(AI88="b",U88,"0"),IF(AI88="c+",U88,"0"),IF(AI88="c",U88,"0"),IF(AI88="d+",U88,"0"),IF(AI88="d",U88,"0"))</f>
        <v>0</v>
      </c>
      <c r="X88" s="356"/>
      <c r="Y88" s="356"/>
      <c r="Z88" s="356"/>
      <c r="AA88" s="356"/>
      <c r="AB88" s="356"/>
      <c r="AC88" s="356"/>
      <c r="AD88" s="356"/>
      <c r="AE88" s="356"/>
      <c r="AF88" s="356"/>
      <c r="AG88" s="356"/>
      <c r="AH88" s="356"/>
      <c r="AI88" s="356"/>
      <c r="AJ88" s="355"/>
      <c r="AK88" s="431" t="str">
        <f t="shared" ref="AK88:AV88" si="116">IF(X88="f","0",IF(X88="d","1",IF(X88="d+","1.5",IF(X88="c","2",IF(X88="c+","2.5",IF(X88="b","3",IF(X88="b+","3.5",IF(X88="a","4","-"))))))))</f>
        <v>-</v>
      </c>
      <c r="AL88" s="431" t="str">
        <f t="shared" si="116"/>
        <v>-</v>
      </c>
      <c r="AM88" s="431" t="str">
        <f t="shared" si="116"/>
        <v>-</v>
      </c>
      <c r="AN88" s="431" t="str">
        <f t="shared" si="116"/>
        <v>-</v>
      </c>
      <c r="AO88" s="431" t="str">
        <f t="shared" si="116"/>
        <v>-</v>
      </c>
      <c r="AP88" s="431" t="str">
        <f t="shared" si="116"/>
        <v>-</v>
      </c>
      <c r="AQ88" s="431" t="str">
        <f t="shared" si="116"/>
        <v>-</v>
      </c>
      <c r="AR88" s="431" t="str">
        <f t="shared" si="116"/>
        <v>-</v>
      </c>
      <c r="AS88" s="431" t="str">
        <f t="shared" si="116"/>
        <v>-</v>
      </c>
      <c r="AT88" s="431" t="str">
        <f t="shared" si="116"/>
        <v>-</v>
      </c>
      <c r="AU88" s="431" t="str">
        <f t="shared" si="116"/>
        <v>-</v>
      </c>
      <c r="AV88" s="431" t="str">
        <f t="shared" si="116"/>
        <v>-</v>
      </c>
      <c r="AW88" s="359">
        <f>MAX(IF(AK88="4","4","0"),IF(AK88="3.5","3.5","0"),IF(AK88="3","3","0"),IF(AK88="2.5","2.5","0"),IF(AK88="2","2","0"),IF(AK88="1.5","1.5","0"),IF(AK88="1","1","0"),IF(AL88="4","4","0"),IF(AL88="3.5","3.5","0"),IF(AL88="3","3","0"),IF(AL88="2.5","2.5","0"),IF(AL88="2","2","0"),IF(AL88="1.5","1.5","0"),IF(AL88="1","1","0"),IF(AM88="4","4","0"),IF(AM88="3.5","3.5","0"),IF(AM88="3","3","0"),IF(AM88="2.5","2.5","0"),IF(AM88="2","2","0"),IF(AM88="1.5","1.5","0"),IF(AM88="1","1","0"),IF(AN88="4","4","0"),IF(AN88="3.5","3.5","0"),IF(AN88="3","3","0"),IF(AN88="2.5","2.5","0"),IF(AN88="2","2","0"),IF(AN88="1.5","1.5","0"),IF(AN88="1","1","0"),IF(AO88="4","4","0"),IF(AO88="3.5","3.5","0"),IF(AO88="3","3","0"),IF(AO88="2.5","2.5","0"),IF(AO88="2","2","0"),IF(AO88="1.5","1.5","0"),IF(AO88="1","1","0"),IF(AP88="4","4","0"),IF(AP88="3.5","3.5","0"),IF(AP88="3","3","0"),IF(AP88="2.5","2.5","0"),IF(AP88="2","2","0"),IF(AP88="1.5","1.5","0"),IF(AP88="1","1","0"),IF(AQ88="4","4","0"),IF(AQ88="3.5","3.5","0"),IF(AQ88="3","3","0"),IF(AQ88="2.5","2.5","0"),IF(AQ88="2","2","0"),IF(AQ88="1.5","1.5","0"),IF(AQ88="1","1","0"),IF(AR88="4","4","0"),IF(AR88="3.5","3.5","0"),IF(AR88="3","3","0"),IF(AR88="2.5","2.5","0"),IF(AR88="2","2","0"),IF(AR88="1.5","1.5","0"),IF(AR88="1","1","0"),IF(AS88="4","4","0"),IF(AS88="3.5","3.5","0"),IF(AS88="3","3","0"),IF(AS88="2.5","2.5","0"),IF(AS88="2","2","0"),IF(AS88="1.5","1.5","0"),IF(AS88="1","1","0"),IF(AT88="4","4","0"),IF(AT88="3.5","3.5","0"),IF(AT88="3","3","0"),IF(AT88="2.5","2.5","0"),IF(AT88="2","2","0"),IF(AT88="1.5","1.5","0"),IF(AT88="1","1","0"),IF(AU88="4","4","0"),IF(AU88="3.5","3.5","0"),IF(AU88="3","3","0"),IF(AU88="2.5","2.5","0"),IF(AU88="2","2","0"),IF(AU88="1.5","1.5","0"),IF(AU88="1","1","0"),IF(AV88="4","4","0"),IF(AV88="3.5","3.5","0"),IF(AV88="3","3","0"),IF(AV88="2.5","2.5","0"),IF(AV88="2","2","0"),IF(AV88="1.5","1.5","0"),IF(AV88="1","1","0"))</f>
        <v>0</v>
      </c>
      <c r="AX88" s="360">
        <f>W88</f>
        <v>0</v>
      </c>
      <c r="AY88" s="361">
        <f>AW88*W88</f>
        <v>0</v>
      </c>
      <c r="AZ88" s="355"/>
    </row>
    <row r="89" spans="1:52" ht="11.4" customHeight="1" thickBot="1" x14ac:dyDescent="0.3">
      <c r="A89" s="338"/>
      <c r="B89" s="338"/>
      <c r="C89" s="338"/>
      <c r="D89" s="338"/>
      <c r="E89" s="338"/>
      <c r="F89" s="338"/>
      <c r="G89" s="340"/>
      <c r="H89" s="340"/>
      <c r="I89" s="340"/>
      <c r="J89" s="340" t="s">
        <v>187</v>
      </c>
      <c r="K89" s="340"/>
      <c r="L89" s="340"/>
      <c r="M89" s="340"/>
      <c r="N89" s="340"/>
      <c r="O89" s="340"/>
      <c r="P89" s="340"/>
      <c r="Q89" s="340"/>
      <c r="R89" s="214"/>
      <c r="S89" s="342"/>
      <c r="T89" s="343"/>
      <c r="U89" s="421">
        <f>SUM(W86:W88)</f>
        <v>0</v>
      </c>
      <c r="V89" s="422">
        <v>6</v>
      </c>
      <c r="W89" s="423" t="str">
        <f>IF(U89&gt;=V89,"หน่วยกิตครบ","ไม่ครบหน่วยกิต")</f>
        <v>ไม่ครบหน่วยกิต</v>
      </c>
      <c r="X89" s="422"/>
      <c r="Y89" s="422"/>
      <c r="Z89" s="422"/>
      <c r="AA89" s="422"/>
      <c r="AB89" s="422"/>
      <c r="AC89" s="422"/>
      <c r="AD89" s="422"/>
      <c r="AE89" s="422"/>
      <c r="AF89" s="422"/>
      <c r="AG89" s="422"/>
      <c r="AH89" s="422"/>
      <c r="AI89" s="422"/>
      <c r="AJ89" s="207"/>
      <c r="AK89" s="432"/>
      <c r="AL89" s="432"/>
      <c r="AM89" s="432"/>
      <c r="AN89" s="432"/>
      <c r="AO89" s="432"/>
      <c r="AP89" s="432"/>
      <c r="AQ89" s="432"/>
      <c r="AR89" s="432"/>
      <c r="AS89" s="432"/>
      <c r="AT89" s="432"/>
      <c r="AU89" s="432"/>
      <c r="AV89" s="432"/>
      <c r="AW89" s="191"/>
      <c r="AX89" s="191">
        <f>SUM(AX79:AX88)</f>
        <v>0</v>
      </c>
      <c r="AY89" s="191">
        <f>SUM(AY79:AY88)</f>
        <v>0</v>
      </c>
      <c r="AZ89" s="424" t="e">
        <f>AY89/AX89</f>
        <v>#DIV/0!</v>
      </c>
    </row>
    <row r="90" spans="1:52" ht="11.4" customHeight="1" x14ac:dyDescent="0.25">
      <c r="A90" s="338"/>
      <c r="B90" s="338"/>
      <c r="C90" s="338"/>
      <c r="D90" s="338"/>
      <c r="E90" s="338"/>
      <c r="F90" s="338"/>
      <c r="G90" s="347" t="s">
        <v>538</v>
      </c>
      <c r="H90" s="347"/>
      <c r="I90" s="347"/>
      <c r="J90" s="347"/>
      <c r="K90" s="347"/>
      <c r="L90" s="347"/>
      <c r="M90" s="347"/>
      <c r="N90" s="347"/>
      <c r="O90" s="347"/>
      <c r="P90" s="347"/>
      <c r="Q90" s="347"/>
      <c r="R90" s="214"/>
      <c r="S90" s="342"/>
      <c r="T90" s="343"/>
      <c r="U90" s="202"/>
      <c r="V90" s="202"/>
      <c r="W90" s="217"/>
      <c r="X90" s="419" t="s">
        <v>300</v>
      </c>
      <c r="Y90" s="419" t="s">
        <v>301</v>
      </c>
      <c r="Z90" s="419" t="s">
        <v>302</v>
      </c>
      <c r="AA90" s="419" t="s">
        <v>303</v>
      </c>
      <c r="AB90" s="419" t="s">
        <v>304</v>
      </c>
      <c r="AC90" s="419" t="s">
        <v>305</v>
      </c>
      <c r="AD90" s="419" t="s">
        <v>306</v>
      </c>
      <c r="AE90" s="419" t="s">
        <v>307</v>
      </c>
      <c r="AF90" s="419" t="s">
        <v>308</v>
      </c>
      <c r="AG90" s="419" t="s">
        <v>309</v>
      </c>
      <c r="AH90" s="419" t="s">
        <v>310</v>
      </c>
      <c r="AI90" s="419" t="s">
        <v>311</v>
      </c>
      <c r="AJ90" s="206" t="s">
        <v>312</v>
      </c>
      <c r="AK90" s="430" t="s">
        <v>300</v>
      </c>
      <c r="AL90" s="430" t="s">
        <v>301</v>
      </c>
      <c r="AM90" s="430" t="s">
        <v>302</v>
      </c>
      <c r="AN90" s="430" t="s">
        <v>303</v>
      </c>
      <c r="AO90" s="430" t="s">
        <v>304</v>
      </c>
      <c r="AP90" s="430" t="s">
        <v>305</v>
      </c>
      <c r="AQ90" s="430" t="s">
        <v>306</v>
      </c>
      <c r="AR90" s="430" t="s">
        <v>307</v>
      </c>
      <c r="AS90" s="430" t="s">
        <v>308</v>
      </c>
      <c r="AT90" s="430" t="s">
        <v>309</v>
      </c>
      <c r="AU90" s="430" t="s">
        <v>310</v>
      </c>
      <c r="AV90" s="430" t="s">
        <v>311</v>
      </c>
      <c r="AW90" s="420" t="s">
        <v>313</v>
      </c>
      <c r="AX90" s="420"/>
      <c r="AY90" s="420"/>
      <c r="AZ90" s="263" t="s">
        <v>312</v>
      </c>
    </row>
    <row r="91" spans="1:52" ht="11.4" customHeight="1" x14ac:dyDescent="0.25">
      <c r="A91" s="338"/>
      <c r="B91" s="338"/>
      <c r="C91" s="338"/>
      <c r="D91" s="338"/>
      <c r="E91" s="338"/>
      <c r="F91" s="338"/>
      <c r="G91" s="340" t="s">
        <v>601</v>
      </c>
      <c r="H91" s="340"/>
      <c r="I91" s="340"/>
      <c r="J91" s="340" t="s">
        <v>10</v>
      </c>
      <c r="K91" s="340"/>
      <c r="L91" s="340"/>
      <c r="M91" s="340"/>
      <c r="N91" s="340"/>
      <c r="O91" s="340"/>
      <c r="P91" s="340"/>
      <c r="Q91" s="340"/>
      <c r="R91" s="214"/>
      <c r="S91" s="342" t="s">
        <v>295</v>
      </c>
      <c r="T91" s="459"/>
      <c r="U91" s="357">
        <v>3</v>
      </c>
      <c r="V91" s="358" t="s">
        <v>323</v>
      </c>
      <c r="W91" s="364">
        <f t="shared" ref="W91" si="117">MAX(IF(X91="A",U91,"0"),IF(X91="b+",U91,"0"),IF(X91="b",U91,"0"),IF(X91="c+",U91,"0"),IF(X91="c",U91,"0"),IF(X91="d+",U91,"0"),IF(X91="d",U91,"0"),IF(X91="ct",U91,"0"),IF(X91="tr",U91,"0"),IF(Y91="A",U91,"0"),IF(Y91="b+",U91,"0"),IF(Y91="b",U91,"0"),IF(Y91="c+",U91,"0"),IF(Y91="c",U91,"0"),IF(Y91="d+",U91,"0"),IF(Y91="d",U91,"0"),IF(Y91="ct",U91,"0"),IF(Y91="tr",U91,"0"),IF(Z91="A",U91,"0"),IF(Z91="b+",U91,"0"),IF(Z91="b",U91,"0"),IF(Z91="c+",U91,"0"),IF(Z91="c",U91,"0"),IF(Z91="d+",U91,"0"),IF(Z91="d",U91,"0"),IF(AA91="A",U91,"0"),IF(AA91="b+",U91,"0"),IF(AA91="b",U91,"0"),IF(AA91="c+",U91,"0"),IF(AA91="c",U91,"0"),IF(AA91="d+",U91,"0"),IF(AA91="d",U91,"0"),IF(AB91="A",U91,"0"),IF(AB91="b+",U91,"0"),IF(AB91="b",U91,"0"),IF(AB91="c+",U91,"0"),IF(AB91="c",U91,"0"),IF(AB91="d+",U91,"0"),IF(AB91="d",U91,"0"),IF(AC91="A",U91,"0"),IF(AC91="b+",U91,"0"),IF(AC91="b",U91,"0"),IF(AC91="c+",U91,"0"),IF(AC91="c",U91,"0"),IF(AC91="d+",U91,"0"),IF(AC91="d",U91,"0"),IF(AD91="A",U91,"0"),IF(AD91="b+",U91,"0"),IF(AD91="b",U91,"0"),IF(AD91="c+",U91,"0"),IF(AD91="c",U91,"0"),IF(AD91="d+",U91,"0"),IF(AD91="d",U91,"0"),IF(AE91="A",U91,"0"),IF(AE91="b+",U91,"0"),IF(AE91="b",U91,"0"),IF(AE91="c+",U91,"0"),IF(AE91="c",U91,"0"),IF(AE91="d+",U91,"0"),IF(AE91="d",U91,"0"),IF(AF91="A",U91,"0"),IF(AF91="b+",U91,"0"),IF(AF91="b",U91,"0"),IF(AF91="c+",U91,"0"),IF(AF91="c",U91,"0"),IF(AF91="d+",U91,"0"),IF(AF91="d",U91,"0"),IF(AG91="A",U91,"0"),IF(AG91="b+",U91,"0"),IF(AG91="b",U91,"0"),IF(AG91="c+",U91,"0"),IF(AG91="c",U91,"0"),IF(AG91="d+",U91,"0"),IF(AG91="d",U91,"0"),IF(AH91="A",U91,"0"),IF(AH91="b+",U91,"0"),IF(AH91="b",U91,"0"),IF(AH91="c+",U91,"0"),IF(AH91="c",U91,"0"),IF(AH91="d+",U91,"0"),IF(AH91="d",U91,"0"),IF(AI91="A",U91,"0"),IF(AI91="b+",U91,"0"),IF(AI91="b",U91,"0"),IF(AI91="c+",U91,"0"),IF(AI91="c",U91,"0"),IF(AI91="d+",U91,"0"),IF(AI91="d",U91,"0"))</f>
        <v>0</v>
      </c>
      <c r="X91" s="356"/>
      <c r="Y91" s="356"/>
      <c r="Z91" s="356"/>
      <c r="AA91" s="356"/>
      <c r="AB91" s="356"/>
      <c r="AC91" s="356"/>
      <c r="AD91" s="356"/>
      <c r="AE91" s="356"/>
      <c r="AF91" s="356"/>
      <c r="AG91" s="356"/>
      <c r="AH91" s="356"/>
      <c r="AI91" s="356"/>
      <c r="AJ91" s="355"/>
      <c r="AK91" s="431" t="str">
        <f t="shared" ref="AK91:AV91" si="118">IF(X91="f","0",IF(X91="d","1",IF(X91="d+","1.5",IF(X91="c","2",IF(X91="c+","2.5",IF(X91="b","3",IF(X91="b+","3.5",IF(X91="a","4","-"))))))))</f>
        <v>-</v>
      </c>
      <c r="AL91" s="431" t="str">
        <f t="shared" si="118"/>
        <v>-</v>
      </c>
      <c r="AM91" s="431" t="str">
        <f t="shared" si="118"/>
        <v>-</v>
      </c>
      <c r="AN91" s="431" t="str">
        <f t="shared" si="118"/>
        <v>-</v>
      </c>
      <c r="AO91" s="431" t="str">
        <f t="shared" si="118"/>
        <v>-</v>
      </c>
      <c r="AP91" s="431" t="str">
        <f t="shared" si="118"/>
        <v>-</v>
      </c>
      <c r="AQ91" s="431" t="str">
        <f t="shared" si="118"/>
        <v>-</v>
      </c>
      <c r="AR91" s="431" t="str">
        <f t="shared" si="118"/>
        <v>-</v>
      </c>
      <c r="AS91" s="431" t="str">
        <f t="shared" si="118"/>
        <v>-</v>
      </c>
      <c r="AT91" s="431" t="str">
        <f t="shared" si="118"/>
        <v>-</v>
      </c>
      <c r="AU91" s="431" t="str">
        <f t="shared" si="118"/>
        <v>-</v>
      </c>
      <c r="AV91" s="431" t="str">
        <f t="shared" si="118"/>
        <v>-</v>
      </c>
      <c r="AW91" s="359">
        <f t="shared" ref="AW91" si="119">MAX(IF(AK91="4","4","0"),IF(AK91="3.5","3.5","0"),IF(AK91="3","3","0"),IF(AK91="2.5","2.5","0"),IF(AK91="2","2","0"),IF(AK91="1.5","1.5","0"),IF(AK91="1","1","0"),IF(AL91="4","4","0"),IF(AL91="3.5","3.5","0"),IF(AL91="3","3","0"),IF(AL91="2.5","2.5","0"),IF(AL91="2","2","0"),IF(AL91="1.5","1.5","0"),IF(AL91="1","1","0"),IF(AM91="4","4","0"),IF(AM91="3.5","3.5","0"),IF(AM91="3","3","0"),IF(AM91="2.5","2.5","0"),IF(AM91="2","2","0"),IF(AM91="1.5","1.5","0"),IF(AM91="1","1","0"),IF(AN91="4","4","0"),IF(AN91="3.5","3.5","0"),IF(AN91="3","3","0"),IF(AN91="2.5","2.5","0"),IF(AN91="2","2","0"),IF(AN91="1.5","1.5","0"),IF(AN91="1","1","0"),IF(AO91="4","4","0"),IF(AO91="3.5","3.5","0"),IF(AO91="3","3","0"),IF(AO91="2.5","2.5","0"),IF(AO91="2","2","0"),IF(AO91="1.5","1.5","0"),IF(AO91="1","1","0"),IF(AP91="4","4","0"),IF(AP91="3.5","3.5","0"),IF(AP91="3","3","0"),IF(AP91="2.5","2.5","0"),IF(AP91="2","2","0"),IF(AP91="1.5","1.5","0"),IF(AP91="1","1","0"),IF(AQ91="4","4","0"),IF(AQ91="3.5","3.5","0"),IF(AQ91="3","3","0"),IF(AQ91="2.5","2.5","0"),IF(AQ91="2","2","0"),IF(AQ91="1.5","1.5","0"),IF(AQ91="1","1","0"),IF(AR91="4","4","0"),IF(AR91="3.5","3.5","0"),IF(AR91="3","3","0"),IF(AR91="2.5","2.5","0"),IF(AR91="2","2","0"),IF(AR91="1.5","1.5","0"),IF(AR91="1","1","0"),IF(AS91="4","4","0"),IF(AS91="3.5","3.5","0"),IF(AS91="3","3","0"),IF(AS91="2.5","2.5","0"),IF(AS91="2","2","0"),IF(AS91="1.5","1.5","0"),IF(AS91="1","1","0"),IF(AT91="4","4","0"),IF(AT91="3.5","3.5","0"),IF(AT91="3","3","0"),IF(AT91="2.5","2.5","0"),IF(AT91="2","2","0"),IF(AT91="1.5","1.5","0"),IF(AT91="1","1","0"),IF(AU91="4","4","0"),IF(AU91="3.5","3.5","0"),IF(AU91="3","3","0"),IF(AU91="2.5","2.5","0"),IF(AU91="2","2","0"),IF(AU91="1.5","1.5","0"),IF(AU91="1","1","0"),IF(AV91="4","4","0"),IF(AV91="3.5","3.5","0"),IF(AV91="3","3","0"),IF(AV91="2.5","2.5","0"),IF(AV91="2","2","0"),IF(AV91="1.5","1.5","0"),IF(AV91="1","1","0"))</f>
        <v>0</v>
      </c>
      <c r="AX91" s="360">
        <f t="shared" ref="AX91" si="120">W91</f>
        <v>0</v>
      </c>
      <c r="AY91" s="361">
        <f t="shared" ref="AY91" si="121">AW91*W91</f>
        <v>0</v>
      </c>
      <c r="AZ91" s="355"/>
    </row>
    <row r="92" spans="1:52" ht="11.4" customHeight="1" x14ac:dyDescent="0.25">
      <c r="A92" s="338"/>
      <c r="B92" s="338"/>
      <c r="C92" s="338"/>
      <c r="D92" s="338"/>
      <c r="E92" s="338"/>
      <c r="F92" s="338"/>
      <c r="G92" s="340"/>
      <c r="H92" s="340"/>
      <c r="I92" s="340"/>
      <c r="J92" s="340" t="s">
        <v>602</v>
      </c>
      <c r="K92" s="340"/>
      <c r="L92" s="340"/>
      <c r="M92" s="340"/>
      <c r="N92" s="340"/>
      <c r="O92" s="340"/>
      <c r="P92" s="340"/>
      <c r="Q92" s="340"/>
      <c r="R92" s="214"/>
      <c r="S92" s="342"/>
      <c r="T92" s="459"/>
      <c r="U92" s="189"/>
      <c r="V92" s="353"/>
      <c r="W92" s="425"/>
      <c r="X92" s="353"/>
      <c r="Y92" s="353"/>
      <c r="Z92" s="353"/>
      <c r="AA92" s="353"/>
      <c r="AB92" s="353"/>
      <c r="AC92" s="353"/>
      <c r="AD92" s="353"/>
      <c r="AE92" s="353"/>
      <c r="AF92" s="353"/>
      <c r="AG92" s="353"/>
      <c r="AH92" s="353"/>
      <c r="AI92" s="353"/>
      <c r="AJ92" s="354"/>
      <c r="AK92" s="433"/>
      <c r="AL92" s="433"/>
      <c r="AM92" s="433"/>
      <c r="AN92" s="433"/>
      <c r="AO92" s="433"/>
      <c r="AP92" s="433"/>
      <c r="AQ92" s="433"/>
      <c r="AR92" s="433"/>
      <c r="AS92" s="433"/>
      <c r="AT92" s="433"/>
      <c r="AU92" s="433"/>
      <c r="AV92" s="433"/>
      <c r="AW92" s="354"/>
      <c r="AX92" s="354"/>
      <c r="AY92" s="354"/>
      <c r="AZ92" s="354"/>
    </row>
    <row r="93" spans="1:52" ht="11.4" customHeight="1" x14ac:dyDescent="0.25">
      <c r="A93" s="338"/>
      <c r="B93" s="338"/>
      <c r="C93" s="338"/>
      <c r="D93" s="338"/>
      <c r="E93" s="338"/>
      <c r="F93" s="338"/>
      <c r="G93" s="340" t="s">
        <v>603</v>
      </c>
      <c r="H93" s="340"/>
      <c r="I93" s="340"/>
      <c r="J93" s="340" t="s">
        <v>604</v>
      </c>
      <c r="K93" s="340"/>
      <c r="L93" s="340"/>
      <c r="M93" s="340"/>
      <c r="N93" s="340"/>
      <c r="O93" s="340"/>
      <c r="P93" s="340"/>
      <c r="Q93" s="340"/>
      <c r="R93" s="214"/>
      <c r="S93" s="342" t="s">
        <v>295</v>
      </c>
      <c r="T93" s="459"/>
      <c r="U93" s="357">
        <v>3</v>
      </c>
      <c r="V93" s="358" t="s">
        <v>323</v>
      </c>
      <c r="W93" s="364">
        <f t="shared" ref="W93" si="122">MAX(IF(X93="A",U93,"0"),IF(X93="b+",U93,"0"),IF(X93="b",U93,"0"),IF(X93="c+",U93,"0"),IF(X93="c",U93,"0"),IF(X93="d+",U93,"0"),IF(X93="d",U93,"0"),IF(X93="ct",U93,"0"),IF(X93="tr",U93,"0"),IF(Y93="A",U93,"0"),IF(Y93="b+",U93,"0"),IF(Y93="b",U93,"0"),IF(Y93="c+",U93,"0"),IF(Y93="c",U93,"0"),IF(Y93="d+",U93,"0"),IF(Y93="d",U93,"0"),IF(Y93="ct",U93,"0"),IF(Y93="tr",U93,"0"),IF(Z93="A",U93,"0"),IF(Z93="b+",U93,"0"),IF(Z93="b",U93,"0"),IF(Z93="c+",U93,"0"),IF(Z93="c",U93,"0"),IF(Z93="d+",U93,"0"),IF(Z93="d",U93,"0"),IF(AA93="A",U93,"0"),IF(AA93="b+",U93,"0"),IF(AA93="b",U93,"0"),IF(AA93="c+",U93,"0"),IF(AA93="c",U93,"0"),IF(AA93="d+",U93,"0"),IF(AA93="d",U93,"0"),IF(AB93="A",U93,"0"),IF(AB93="b+",U93,"0"),IF(AB93="b",U93,"0"),IF(AB93="c+",U93,"0"),IF(AB93="c",U93,"0"),IF(AB93="d+",U93,"0"),IF(AB93="d",U93,"0"),IF(AC93="A",U93,"0"),IF(AC93="b+",U93,"0"),IF(AC93="b",U93,"0"),IF(AC93="c+",U93,"0"),IF(AC93="c",U93,"0"),IF(AC93="d+",U93,"0"),IF(AC93="d",U93,"0"),IF(AD93="A",U93,"0"),IF(AD93="b+",U93,"0"),IF(AD93="b",U93,"0"),IF(AD93="c+",U93,"0"),IF(AD93="c",U93,"0"),IF(AD93="d+",U93,"0"),IF(AD93="d",U93,"0"),IF(AE93="A",U93,"0"),IF(AE93="b+",U93,"0"),IF(AE93="b",U93,"0"),IF(AE93="c+",U93,"0"),IF(AE93="c",U93,"0"),IF(AE93="d+",U93,"0"),IF(AE93="d",U93,"0"),IF(AF93="A",U93,"0"),IF(AF93="b+",U93,"0"),IF(AF93="b",U93,"0"),IF(AF93="c+",U93,"0"),IF(AF93="c",U93,"0"),IF(AF93="d+",U93,"0"),IF(AF93="d",U93,"0"),IF(AG93="A",U93,"0"),IF(AG93="b+",U93,"0"),IF(AG93="b",U93,"0"),IF(AG93="c+",U93,"0"),IF(AG93="c",U93,"0"),IF(AG93="d+",U93,"0"),IF(AG93="d",U93,"0"),IF(AH93="A",U93,"0"),IF(AH93="b+",U93,"0"),IF(AH93="b",U93,"0"),IF(AH93="c+",U93,"0"),IF(AH93="c",U93,"0"),IF(AH93="d+",U93,"0"),IF(AH93="d",U93,"0"),IF(AI93="A",U93,"0"),IF(AI93="b+",U93,"0"),IF(AI93="b",U93,"0"),IF(AI93="c+",U93,"0"),IF(AI93="c",U93,"0"),IF(AI93="d+",U93,"0"),IF(AI93="d",U93,"0"))</f>
        <v>0</v>
      </c>
      <c r="X93" s="356"/>
      <c r="Y93" s="356"/>
      <c r="Z93" s="356"/>
      <c r="AA93" s="356"/>
      <c r="AB93" s="356"/>
      <c r="AC93" s="356"/>
      <c r="AD93" s="356"/>
      <c r="AE93" s="356"/>
      <c r="AF93" s="356"/>
      <c r="AG93" s="356"/>
      <c r="AH93" s="356"/>
      <c r="AI93" s="356"/>
      <c r="AJ93" s="355"/>
      <c r="AK93" s="431" t="str">
        <f t="shared" ref="AK93:AV93" si="123">IF(X93="f","0",IF(X93="d","1",IF(X93="d+","1.5",IF(X93="c","2",IF(X93="c+","2.5",IF(X93="b","3",IF(X93="b+","3.5",IF(X93="a","4","-"))))))))</f>
        <v>-</v>
      </c>
      <c r="AL93" s="431" t="str">
        <f t="shared" si="123"/>
        <v>-</v>
      </c>
      <c r="AM93" s="431" t="str">
        <f t="shared" si="123"/>
        <v>-</v>
      </c>
      <c r="AN93" s="431" t="str">
        <f t="shared" si="123"/>
        <v>-</v>
      </c>
      <c r="AO93" s="431" t="str">
        <f t="shared" si="123"/>
        <v>-</v>
      </c>
      <c r="AP93" s="431" t="str">
        <f t="shared" si="123"/>
        <v>-</v>
      </c>
      <c r="AQ93" s="431" t="str">
        <f t="shared" si="123"/>
        <v>-</v>
      </c>
      <c r="AR93" s="431" t="str">
        <f t="shared" si="123"/>
        <v>-</v>
      </c>
      <c r="AS93" s="431" t="str">
        <f t="shared" si="123"/>
        <v>-</v>
      </c>
      <c r="AT93" s="431" t="str">
        <f t="shared" si="123"/>
        <v>-</v>
      </c>
      <c r="AU93" s="431" t="str">
        <f t="shared" si="123"/>
        <v>-</v>
      </c>
      <c r="AV93" s="431" t="str">
        <f t="shared" si="123"/>
        <v>-</v>
      </c>
      <c r="AW93" s="359">
        <f t="shared" ref="AW93" si="124">MAX(IF(AK93="4","4","0"),IF(AK93="3.5","3.5","0"),IF(AK93="3","3","0"),IF(AK93="2.5","2.5","0"),IF(AK93="2","2","0"),IF(AK93="1.5","1.5","0"),IF(AK93="1","1","0"),IF(AL93="4","4","0"),IF(AL93="3.5","3.5","0"),IF(AL93="3","3","0"),IF(AL93="2.5","2.5","0"),IF(AL93="2","2","0"),IF(AL93="1.5","1.5","0"),IF(AL93="1","1","0"),IF(AM93="4","4","0"),IF(AM93="3.5","3.5","0"),IF(AM93="3","3","0"),IF(AM93="2.5","2.5","0"),IF(AM93="2","2","0"),IF(AM93="1.5","1.5","0"),IF(AM93="1","1","0"),IF(AN93="4","4","0"),IF(AN93="3.5","3.5","0"),IF(AN93="3","3","0"),IF(AN93="2.5","2.5","0"),IF(AN93="2","2","0"),IF(AN93="1.5","1.5","0"),IF(AN93="1","1","0"),IF(AO93="4","4","0"),IF(AO93="3.5","3.5","0"),IF(AO93="3","3","0"),IF(AO93="2.5","2.5","0"),IF(AO93="2","2","0"),IF(AO93="1.5","1.5","0"),IF(AO93="1","1","0"),IF(AP93="4","4","0"),IF(AP93="3.5","3.5","0"),IF(AP93="3","3","0"),IF(AP93="2.5","2.5","0"),IF(AP93="2","2","0"),IF(AP93="1.5","1.5","0"),IF(AP93="1","1","0"),IF(AQ93="4","4","0"),IF(AQ93="3.5","3.5","0"),IF(AQ93="3","3","0"),IF(AQ93="2.5","2.5","0"),IF(AQ93="2","2","0"),IF(AQ93="1.5","1.5","0"),IF(AQ93="1","1","0"),IF(AR93="4","4","0"),IF(AR93="3.5","3.5","0"),IF(AR93="3","3","0"),IF(AR93="2.5","2.5","0"),IF(AR93="2","2","0"),IF(AR93="1.5","1.5","0"),IF(AR93="1","1","0"),IF(AS93="4","4","0"),IF(AS93="3.5","3.5","0"),IF(AS93="3","3","0"),IF(AS93="2.5","2.5","0"),IF(AS93="2","2","0"),IF(AS93="1.5","1.5","0"),IF(AS93="1","1","0"),IF(AT93="4","4","0"),IF(AT93="3.5","3.5","0"),IF(AT93="3","3","0"),IF(AT93="2.5","2.5","0"),IF(AT93="2","2","0"),IF(AT93="1.5","1.5","0"),IF(AT93="1","1","0"),IF(AU93="4","4","0"),IF(AU93="3.5","3.5","0"),IF(AU93="3","3","0"),IF(AU93="2.5","2.5","0"),IF(AU93="2","2","0"),IF(AU93="1.5","1.5","0"),IF(AU93="1","1","0"),IF(AV93="4","4","0"),IF(AV93="3.5","3.5","0"),IF(AV93="3","3","0"),IF(AV93="2.5","2.5","0"),IF(AV93="2","2","0"),IF(AV93="1.5","1.5","0"),IF(AV93="1","1","0"))</f>
        <v>0</v>
      </c>
      <c r="AX93" s="360">
        <f t="shared" ref="AX93" si="125">W93</f>
        <v>0</v>
      </c>
      <c r="AY93" s="361">
        <f t="shared" ref="AY93" si="126">AW93*W93</f>
        <v>0</v>
      </c>
      <c r="AZ93" s="355"/>
    </row>
    <row r="94" spans="1:52" ht="11.4" customHeight="1" x14ac:dyDescent="0.25">
      <c r="A94" s="338"/>
      <c r="B94" s="338"/>
      <c r="C94" s="338"/>
      <c r="D94" s="338"/>
      <c r="E94" s="338"/>
      <c r="F94" s="338"/>
      <c r="G94" s="340"/>
      <c r="H94" s="340"/>
      <c r="I94" s="340"/>
      <c r="J94" s="340" t="s">
        <v>605</v>
      </c>
      <c r="K94" s="340"/>
      <c r="L94" s="340"/>
      <c r="M94" s="340"/>
      <c r="N94" s="340"/>
      <c r="O94" s="340"/>
      <c r="P94" s="340"/>
      <c r="Q94" s="340"/>
      <c r="R94" s="214"/>
      <c r="S94" s="342"/>
      <c r="T94" s="459"/>
      <c r="U94" s="189"/>
      <c r="V94" s="353"/>
      <c r="W94" s="425"/>
      <c r="X94" s="353"/>
      <c r="Y94" s="353"/>
      <c r="Z94" s="353"/>
      <c r="AA94" s="353"/>
      <c r="AB94" s="353"/>
      <c r="AC94" s="353"/>
      <c r="AD94" s="353"/>
      <c r="AE94" s="353"/>
      <c r="AF94" s="353"/>
      <c r="AG94" s="353"/>
      <c r="AH94" s="353"/>
      <c r="AI94" s="353"/>
      <c r="AJ94" s="354"/>
      <c r="AK94" s="433"/>
      <c r="AL94" s="433"/>
      <c r="AM94" s="433"/>
      <c r="AN94" s="433"/>
      <c r="AO94" s="433"/>
      <c r="AP94" s="433"/>
      <c r="AQ94" s="433"/>
      <c r="AR94" s="433"/>
      <c r="AS94" s="433"/>
      <c r="AT94" s="433"/>
      <c r="AU94" s="433"/>
      <c r="AV94" s="433"/>
      <c r="AW94" s="354"/>
      <c r="AX94" s="354"/>
      <c r="AY94" s="354"/>
      <c r="AZ94" s="354"/>
    </row>
    <row r="95" spans="1:52" ht="11.4" customHeight="1" x14ac:dyDescent="0.25">
      <c r="A95" s="338"/>
      <c r="B95" s="338"/>
      <c r="C95" s="338"/>
      <c r="D95" s="338"/>
      <c r="E95" s="338"/>
      <c r="F95" s="338"/>
      <c r="G95" s="340" t="s">
        <v>606</v>
      </c>
      <c r="H95" s="340"/>
      <c r="I95" s="340"/>
      <c r="J95" s="340" t="s">
        <v>607</v>
      </c>
      <c r="K95" s="340"/>
      <c r="L95" s="340"/>
      <c r="M95" s="340"/>
      <c r="N95" s="340"/>
      <c r="O95" s="340"/>
      <c r="P95" s="340"/>
      <c r="Q95" s="340"/>
      <c r="R95" s="214"/>
      <c r="S95" s="342" t="s">
        <v>295</v>
      </c>
      <c r="T95" s="459"/>
      <c r="U95" s="357">
        <v>3</v>
      </c>
      <c r="V95" s="358" t="s">
        <v>323</v>
      </c>
      <c r="W95" s="364">
        <f t="shared" ref="W95" si="127">MAX(IF(X95="A",U95,"0"),IF(X95="b+",U95,"0"),IF(X95="b",U95,"0"),IF(X95="c+",U95,"0"),IF(X95="c",U95,"0"),IF(X95="d+",U95,"0"),IF(X95="d",U95,"0"),IF(X95="ct",U95,"0"),IF(X95="tr",U95,"0"),IF(Y95="A",U95,"0"),IF(Y95="b+",U95,"0"),IF(Y95="b",U95,"0"),IF(Y95="c+",U95,"0"),IF(Y95="c",U95,"0"),IF(Y95="d+",U95,"0"),IF(Y95="d",U95,"0"),IF(Y95="ct",U95,"0"),IF(Y95="tr",U95,"0"),IF(Z95="A",U95,"0"),IF(Z95="b+",U95,"0"),IF(Z95="b",U95,"0"),IF(Z95="c+",U95,"0"),IF(Z95="c",U95,"0"),IF(Z95="d+",U95,"0"),IF(Z95="d",U95,"0"),IF(AA95="A",U95,"0"),IF(AA95="b+",U95,"0"),IF(AA95="b",U95,"0"),IF(AA95="c+",U95,"0"),IF(AA95="c",U95,"0"),IF(AA95="d+",U95,"0"),IF(AA95="d",U95,"0"),IF(AB95="A",U95,"0"),IF(AB95="b+",U95,"0"),IF(AB95="b",U95,"0"),IF(AB95="c+",U95,"0"),IF(AB95="c",U95,"0"),IF(AB95="d+",U95,"0"),IF(AB95="d",U95,"0"),IF(AC95="A",U95,"0"),IF(AC95="b+",U95,"0"),IF(AC95="b",U95,"0"),IF(AC95="c+",U95,"0"),IF(AC95="c",U95,"0"),IF(AC95="d+",U95,"0"),IF(AC95="d",U95,"0"),IF(AD95="A",U95,"0"),IF(AD95="b+",U95,"0"),IF(AD95="b",U95,"0"),IF(AD95="c+",U95,"0"),IF(AD95="c",U95,"0"),IF(AD95="d+",U95,"0"),IF(AD95="d",U95,"0"),IF(AE95="A",U95,"0"),IF(AE95="b+",U95,"0"),IF(AE95="b",U95,"0"),IF(AE95="c+",U95,"0"),IF(AE95="c",U95,"0"),IF(AE95="d+",U95,"0"),IF(AE95="d",U95,"0"),IF(AF95="A",U95,"0"),IF(AF95="b+",U95,"0"),IF(AF95="b",U95,"0"),IF(AF95="c+",U95,"0"),IF(AF95="c",U95,"0"),IF(AF95="d+",U95,"0"),IF(AF95="d",U95,"0"),IF(AG95="A",U95,"0"),IF(AG95="b+",U95,"0"),IF(AG95="b",U95,"0"),IF(AG95="c+",U95,"0"),IF(AG95="c",U95,"0"),IF(AG95="d+",U95,"0"),IF(AG95="d",U95,"0"),IF(AH95="A",U95,"0"),IF(AH95="b+",U95,"0"),IF(AH95="b",U95,"0"),IF(AH95="c+",U95,"0"),IF(AH95="c",U95,"0"),IF(AH95="d+",U95,"0"),IF(AH95="d",U95,"0"),IF(AI95="A",U95,"0"),IF(AI95="b+",U95,"0"),IF(AI95="b",U95,"0"),IF(AI95="c+",U95,"0"),IF(AI95="c",U95,"0"),IF(AI95="d+",U95,"0"),IF(AI95="d",U95,"0"))</f>
        <v>0</v>
      </c>
      <c r="X95" s="356"/>
      <c r="Y95" s="356"/>
      <c r="Z95" s="356"/>
      <c r="AA95" s="356"/>
      <c r="AB95" s="356"/>
      <c r="AC95" s="356"/>
      <c r="AD95" s="356"/>
      <c r="AE95" s="356"/>
      <c r="AF95" s="356"/>
      <c r="AG95" s="356"/>
      <c r="AH95" s="356"/>
      <c r="AI95" s="356"/>
      <c r="AJ95" s="355"/>
      <c r="AK95" s="431" t="str">
        <f t="shared" ref="AK95:AV95" si="128">IF(X95="f","0",IF(X95="d","1",IF(X95="d+","1.5",IF(X95="c","2",IF(X95="c+","2.5",IF(X95="b","3",IF(X95="b+","3.5",IF(X95="a","4","-"))))))))</f>
        <v>-</v>
      </c>
      <c r="AL95" s="431" t="str">
        <f t="shared" si="128"/>
        <v>-</v>
      </c>
      <c r="AM95" s="431" t="str">
        <f t="shared" si="128"/>
        <v>-</v>
      </c>
      <c r="AN95" s="431" t="str">
        <f t="shared" si="128"/>
        <v>-</v>
      </c>
      <c r="AO95" s="431" t="str">
        <f t="shared" si="128"/>
        <v>-</v>
      </c>
      <c r="AP95" s="431" t="str">
        <f t="shared" si="128"/>
        <v>-</v>
      </c>
      <c r="AQ95" s="431" t="str">
        <f t="shared" si="128"/>
        <v>-</v>
      </c>
      <c r="AR95" s="431" t="str">
        <f t="shared" si="128"/>
        <v>-</v>
      </c>
      <c r="AS95" s="431" t="str">
        <f t="shared" si="128"/>
        <v>-</v>
      </c>
      <c r="AT95" s="431" t="str">
        <f t="shared" si="128"/>
        <v>-</v>
      </c>
      <c r="AU95" s="431" t="str">
        <f t="shared" si="128"/>
        <v>-</v>
      </c>
      <c r="AV95" s="431" t="str">
        <f t="shared" si="128"/>
        <v>-</v>
      </c>
      <c r="AW95" s="359">
        <f t="shared" ref="AW95" si="129">MAX(IF(AK95="4","4","0"),IF(AK95="3.5","3.5","0"),IF(AK95="3","3","0"),IF(AK95="2.5","2.5","0"),IF(AK95="2","2","0"),IF(AK95="1.5","1.5","0"),IF(AK95="1","1","0"),IF(AL95="4","4","0"),IF(AL95="3.5","3.5","0"),IF(AL95="3","3","0"),IF(AL95="2.5","2.5","0"),IF(AL95="2","2","0"),IF(AL95="1.5","1.5","0"),IF(AL95="1","1","0"),IF(AM95="4","4","0"),IF(AM95="3.5","3.5","0"),IF(AM95="3","3","0"),IF(AM95="2.5","2.5","0"),IF(AM95="2","2","0"),IF(AM95="1.5","1.5","0"),IF(AM95="1","1","0"),IF(AN95="4","4","0"),IF(AN95="3.5","3.5","0"),IF(AN95="3","3","0"),IF(AN95="2.5","2.5","0"),IF(AN95="2","2","0"),IF(AN95="1.5","1.5","0"),IF(AN95="1","1","0"),IF(AO95="4","4","0"),IF(AO95="3.5","3.5","0"),IF(AO95="3","3","0"),IF(AO95="2.5","2.5","0"),IF(AO95="2","2","0"),IF(AO95="1.5","1.5","0"),IF(AO95="1","1","0"),IF(AP95="4","4","0"),IF(AP95="3.5","3.5","0"),IF(AP95="3","3","0"),IF(AP95="2.5","2.5","0"),IF(AP95="2","2","0"),IF(AP95="1.5","1.5","0"),IF(AP95="1","1","0"),IF(AQ95="4","4","0"),IF(AQ95="3.5","3.5","0"),IF(AQ95="3","3","0"),IF(AQ95="2.5","2.5","0"),IF(AQ95="2","2","0"),IF(AQ95="1.5","1.5","0"),IF(AQ95="1","1","0"),IF(AR95="4","4","0"),IF(AR95="3.5","3.5","0"),IF(AR95="3","3","0"),IF(AR95="2.5","2.5","0"),IF(AR95="2","2","0"),IF(AR95="1.5","1.5","0"),IF(AR95="1","1","0"),IF(AS95="4","4","0"),IF(AS95="3.5","3.5","0"),IF(AS95="3","3","0"),IF(AS95="2.5","2.5","0"),IF(AS95="2","2","0"),IF(AS95="1.5","1.5","0"),IF(AS95="1","1","0"),IF(AT95="4","4","0"),IF(AT95="3.5","3.5","0"),IF(AT95="3","3","0"),IF(AT95="2.5","2.5","0"),IF(AT95="2","2","0"),IF(AT95="1.5","1.5","0"),IF(AT95="1","1","0"),IF(AU95="4","4","0"),IF(AU95="3.5","3.5","0"),IF(AU95="3","3","0"),IF(AU95="2.5","2.5","0"),IF(AU95="2","2","0"),IF(AU95="1.5","1.5","0"),IF(AU95="1","1","0"),IF(AV95="4","4","0"),IF(AV95="3.5","3.5","0"),IF(AV95="3","3","0"),IF(AV95="2.5","2.5","0"),IF(AV95="2","2","0"),IF(AV95="1.5","1.5","0"),IF(AV95="1","1","0"))</f>
        <v>0</v>
      </c>
      <c r="AX95" s="360">
        <f t="shared" ref="AX95" si="130">W95</f>
        <v>0</v>
      </c>
      <c r="AY95" s="361">
        <f t="shared" ref="AY95" si="131">AW95*W95</f>
        <v>0</v>
      </c>
      <c r="AZ95" s="355"/>
    </row>
    <row r="96" spans="1:52" ht="11.4" customHeight="1" x14ac:dyDescent="0.25">
      <c r="A96" s="338"/>
      <c r="B96" s="338"/>
      <c r="C96" s="338"/>
      <c r="D96" s="338"/>
      <c r="E96" s="338"/>
      <c r="F96" s="338"/>
      <c r="G96" s="340"/>
      <c r="H96" s="340"/>
      <c r="I96" s="340"/>
      <c r="J96" s="340" t="s">
        <v>608</v>
      </c>
      <c r="K96" s="340"/>
      <c r="L96" s="340"/>
      <c r="M96" s="340"/>
      <c r="N96" s="340"/>
      <c r="O96" s="340"/>
      <c r="P96" s="340"/>
      <c r="Q96" s="340"/>
      <c r="R96" s="214"/>
      <c r="S96" s="342"/>
      <c r="T96" s="459"/>
      <c r="U96" s="189"/>
      <c r="V96" s="353"/>
      <c r="W96" s="425"/>
      <c r="X96" s="353"/>
      <c r="Y96" s="353"/>
      <c r="Z96" s="353"/>
      <c r="AA96" s="353"/>
      <c r="AB96" s="353"/>
      <c r="AC96" s="353"/>
      <c r="AD96" s="353"/>
      <c r="AE96" s="353"/>
      <c r="AF96" s="353"/>
      <c r="AG96" s="353"/>
      <c r="AH96" s="353"/>
      <c r="AI96" s="353"/>
      <c r="AJ96" s="354"/>
      <c r="AK96" s="433"/>
      <c r="AL96" s="433"/>
      <c r="AM96" s="433"/>
      <c r="AN96" s="433"/>
      <c r="AO96" s="433"/>
      <c r="AP96" s="433"/>
      <c r="AQ96" s="433"/>
      <c r="AR96" s="433"/>
      <c r="AS96" s="433"/>
      <c r="AT96" s="433"/>
      <c r="AU96" s="433"/>
      <c r="AV96" s="433"/>
      <c r="AW96" s="354"/>
      <c r="AX96" s="354"/>
      <c r="AY96" s="354"/>
      <c r="AZ96" s="354"/>
    </row>
    <row r="97" spans="1:52" ht="11.4" customHeight="1" x14ac:dyDescent="0.25">
      <c r="A97" s="338"/>
      <c r="B97" s="338"/>
      <c r="C97" s="338"/>
      <c r="D97" s="338"/>
      <c r="E97" s="338"/>
      <c r="F97" s="338"/>
      <c r="G97" s="340" t="s">
        <v>210</v>
      </c>
      <c r="H97" s="340"/>
      <c r="I97" s="340"/>
      <c r="J97" s="340" t="s">
        <v>211</v>
      </c>
      <c r="K97" s="340"/>
      <c r="L97" s="340"/>
      <c r="M97" s="340"/>
      <c r="N97" s="340"/>
      <c r="O97" s="340"/>
      <c r="P97" s="340"/>
      <c r="Q97" s="340"/>
      <c r="R97" s="214"/>
      <c r="S97" s="342" t="s">
        <v>295</v>
      </c>
      <c r="T97" s="459"/>
      <c r="U97" s="357">
        <v>3</v>
      </c>
      <c r="V97" s="358" t="s">
        <v>323</v>
      </c>
      <c r="W97" s="364">
        <f t="shared" ref="W97" si="132">MAX(IF(X97="A",U97,"0"),IF(X97="b+",U97,"0"),IF(X97="b",U97,"0"),IF(X97="c+",U97,"0"),IF(X97="c",U97,"0"),IF(X97="d+",U97,"0"),IF(X97="d",U97,"0"),IF(X97="ct",U97,"0"),IF(X97="tr",U97,"0"),IF(Y97="A",U97,"0"),IF(Y97="b+",U97,"0"),IF(Y97="b",U97,"0"),IF(Y97="c+",U97,"0"),IF(Y97="c",U97,"0"),IF(Y97="d+",U97,"0"),IF(Y97="d",U97,"0"),IF(Y97="ct",U97,"0"),IF(Y97="tr",U97,"0"),IF(Z97="A",U97,"0"),IF(Z97="b+",U97,"0"),IF(Z97="b",U97,"0"),IF(Z97="c+",U97,"0"),IF(Z97="c",U97,"0"),IF(Z97="d+",U97,"0"),IF(Z97="d",U97,"0"),IF(AA97="A",U97,"0"),IF(AA97="b+",U97,"0"),IF(AA97="b",U97,"0"),IF(AA97="c+",U97,"0"),IF(AA97="c",U97,"0"),IF(AA97="d+",U97,"0"),IF(AA97="d",U97,"0"),IF(AB97="A",U97,"0"),IF(AB97="b+",U97,"0"),IF(AB97="b",U97,"0"),IF(AB97="c+",U97,"0"),IF(AB97="c",U97,"0"),IF(AB97="d+",U97,"0"),IF(AB97="d",U97,"0"),IF(AC97="A",U97,"0"),IF(AC97="b+",U97,"0"),IF(AC97="b",U97,"0"),IF(AC97="c+",U97,"0"),IF(AC97="c",U97,"0"),IF(AC97="d+",U97,"0"),IF(AC97="d",U97,"0"),IF(AD97="A",U97,"0"),IF(AD97="b+",U97,"0"),IF(AD97="b",U97,"0"),IF(AD97="c+",U97,"0"),IF(AD97="c",U97,"0"),IF(AD97="d+",U97,"0"),IF(AD97="d",U97,"0"),IF(AE97="A",U97,"0"),IF(AE97="b+",U97,"0"),IF(AE97="b",U97,"0"),IF(AE97="c+",U97,"0"),IF(AE97="c",U97,"0"),IF(AE97="d+",U97,"0"),IF(AE97="d",U97,"0"),IF(AF97="A",U97,"0"),IF(AF97="b+",U97,"0"),IF(AF97="b",U97,"0"),IF(AF97="c+",U97,"0"),IF(AF97="c",U97,"0"),IF(AF97="d+",U97,"0"),IF(AF97="d",U97,"0"),IF(AG97="A",U97,"0"),IF(AG97="b+",U97,"0"),IF(AG97="b",U97,"0"),IF(AG97="c+",U97,"0"),IF(AG97="c",U97,"0"),IF(AG97="d+",U97,"0"),IF(AG97="d",U97,"0"),IF(AH97="A",U97,"0"),IF(AH97="b+",U97,"0"),IF(AH97="b",U97,"0"),IF(AH97="c+",U97,"0"),IF(AH97="c",U97,"0"),IF(AH97="d+",U97,"0"),IF(AH97="d",U97,"0"),IF(AI97="A",U97,"0"),IF(AI97="b+",U97,"0"),IF(AI97="b",U97,"0"),IF(AI97="c+",U97,"0"),IF(AI97="c",U97,"0"),IF(AI97="d+",U97,"0"),IF(AI97="d",U97,"0"))</f>
        <v>0</v>
      </c>
      <c r="X97" s="356"/>
      <c r="Y97" s="356"/>
      <c r="Z97" s="356"/>
      <c r="AA97" s="356"/>
      <c r="AB97" s="356"/>
      <c r="AC97" s="356"/>
      <c r="AD97" s="356"/>
      <c r="AE97" s="356"/>
      <c r="AF97" s="356"/>
      <c r="AG97" s="356"/>
      <c r="AH97" s="356"/>
      <c r="AI97" s="356"/>
      <c r="AJ97" s="355"/>
      <c r="AK97" s="431" t="str">
        <f t="shared" ref="AK97:AV97" si="133">IF(X97="f","0",IF(X97="d","1",IF(X97="d+","1.5",IF(X97="c","2",IF(X97="c+","2.5",IF(X97="b","3",IF(X97="b+","3.5",IF(X97="a","4","-"))))))))</f>
        <v>-</v>
      </c>
      <c r="AL97" s="431" t="str">
        <f t="shared" si="133"/>
        <v>-</v>
      </c>
      <c r="AM97" s="431" t="str">
        <f t="shared" si="133"/>
        <v>-</v>
      </c>
      <c r="AN97" s="431" t="str">
        <f t="shared" si="133"/>
        <v>-</v>
      </c>
      <c r="AO97" s="431" t="str">
        <f t="shared" si="133"/>
        <v>-</v>
      </c>
      <c r="AP97" s="431" t="str">
        <f t="shared" si="133"/>
        <v>-</v>
      </c>
      <c r="AQ97" s="431" t="str">
        <f t="shared" si="133"/>
        <v>-</v>
      </c>
      <c r="AR97" s="431" t="str">
        <f t="shared" si="133"/>
        <v>-</v>
      </c>
      <c r="AS97" s="431" t="str">
        <f t="shared" si="133"/>
        <v>-</v>
      </c>
      <c r="AT97" s="431" t="str">
        <f t="shared" si="133"/>
        <v>-</v>
      </c>
      <c r="AU97" s="431" t="str">
        <f t="shared" si="133"/>
        <v>-</v>
      </c>
      <c r="AV97" s="431" t="str">
        <f t="shared" si="133"/>
        <v>-</v>
      </c>
      <c r="AW97" s="359">
        <f t="shared" ref="AW97" si="134">MAX(IF(AK97="4","4","0"),IF(AK97="3.5","3.5","0"),IF(AK97="3","3","0"),IF(AK97="2.5","2.5","0"),IF(AK97="2","2","0"),IF(AK97="1.5","1.5","0"),IF(AK97="1","1","0"),IF(AL97="4","4","0"),IF(AL97="3.5","3.5","0"),IF(AL97="3","3","0"),IF(AL97="2.5","2.5","0"),IF(AL97="2","2","0"),IF(AL97="1.5","1.5","0"),IF(AL97="1","1","0"),IF(AM97="4","4","0"),IF(AM97="3.5","3.5","0"),IF(AM97="3","3","0"),IF(AM97="2.5","2.5","0"),IF(AM97="2","2","0"),IF(AM97="1.5","1.5","0"),IF(AM97="1","1","0"),IF(AN97="4","4","0"),IF(AN97="3.5","3.5","0"),IF(AN97="3","3","0"),IF(AN97="2.5","2.5","0"),IF(AN97="2","2","0"),IF(AN97="1.5","1.5","0"),IF(AN97="1","1","0"),IF(AO97="4","4","0"),IF(AO97="3.5","3.5","0"),IF(AO97="3","3","0"),IF(AO97="2.5","2.5","0"),IF(AO97="2","2","0"),IF(AO97="1.5","1.5","0"),IF(AO97="1","1","0"),IF(AP97="4","4","0"),IF(AP97="3.5","3.5","0"),IF(AP97="3","3","0"),IF(AP97="2.5","2.5","0"),IF(AP97="2","2","0"),IF(AP97="1.5","1.5","0"),IF(AP97="1","1","0"),IF(AQ97="4","4","0"),IF(AQ97="3.5","3.5","0"),IF(AQ97="3","3","0"),IF(AQ97="2.5","2.5","0"),IF(AQ97="2","2","0"),IF(AQ97="1.5","1.5","0"),IF(AQ97="1","1","0"),IF(AR97="4","4","0"),IF(AR97="3.5","3.5","0"),IF(AR97="3","3","0"),IF(AR97="2.5","2.5","0"),IF(AR97="2","2","0"),IF(AR97="1.5","1.5","0"),IF(AR97="1","1","0"),IF(AS97="4","4","0"),IF(AS97="3.5","3.5","0"),IF(AS97="3","3","0"),IF(AS97="2.5","2.5","0"),IF(AS97="2","2","0"),IF(AS97="1.5","1.5","0"),IF(AS97="1","1","0"),IF(AT97="4","4","0"),IF(AT97="3.5","3.5","0"),IF(AT97="3","3","0"),IF(AT97="2.5","2.5","0"),IF(AT97="2","2","0"),IF(AT97="1.5","1.5","0"),IF(AT97="1","1","0"),IF(AU97="4","4","0"),IF(AU97="3.5","3.5","0"),IF(AU97="3","3","0"),IF(AU97="2.5","2.5","0"),IF(AU97="2","2","0"),IF(AU97="1.5","1.5","0"),IF(AU97="1","1","0"),IF(AV97="4","4","0"),IF(AV97="3.5","3.5","0"),IF(AV97="3","3","0"),IF(AV97="2.5","2.5","0"),IF(AV97="2","2","0"),IF(AV97="1.5","1.5","0"),IF(AV97="1","1","0"))</f>
        <v>0</v>
      </c>
      <c r="AX97" s="360">
        <f t="shared" ref="AX97" si="135">W97</f>
        <v>0</v>
      </c>
      <c r="AY97" s="361">
        <f t="shared" ref="AY97" si="136">AW97*W97</f>
        <v>0</v>
      </c>
      <c r="AZ97" s="355"/>
    </row>
    <row r="98" spans="1:52" ht="11.4" customHeight="1" x14ac:dyDescent="0.25">
      <c r="A98" s="338"/>
      <c r="B98" s="338"/>
      <c r="C98" s="338"/>
      <c r="D98" s="338"/>
      <c r="E98" s="338"/>
      <c r="F98" s="338"/>
      <c r="G98" s="340"/>
      <c r="H98" s="340"/>
      <c r="I98" s="340"/>
      <c r="J98" s="340" t="s">
        <v>212</v>
      </c>
      <c r="K98" s="340"/>
      <c r="L98" s="340"/>
      <c r="M98" s="340"/>
      <c r="N98" s="340"/>
      <c r="O98" s="340"/>
      <c r="P98" s="340"/>
      <c r="Q98" s="340"/>
      <c r="R98" s="214"/>
      <c r="S98" s="342"/>
      <c r="T98" s="459"/>
      <c r="U98" s="189"/>
      <c r="V98" s="353"/>
      <c r="W98" s="425"/>
      <c r="X98" s="353"/>
      <c r="Y98" s="353"/>
      <c r="Z98" s="353"/>
      <c r="AA98" s="353"/>
      <c r="AB98" s="353"/>
      <c r="AC98" s="353"/>
      <c r="AD98" s="353"/>
      <c r="AE98" s="353"/>
      <c r="AF98" s="353"/>
      <c r="AG98" s="353"/>
      <c r="AH98" s="353"/>
      <c r="AI98" s="353"/>
      <c r="AJ98" s="354"/>
      <c r="AK98" s="433"/>
      <c r="AL98" s="433"/>
      <c r="AM98" s="433"/>
      <c r="AN98" s="433"/>
      <c r="AO98" s="433"/>
      <c r="AP98" s="433"/>
      <c r="AQ98" s="433"/>
      <c r="AR98" s="433"/>
      <c r="AS98" s="433"/>
      <c r="AT98" s="433"/>
      <c r="AU98" s="433"/>
      <c r="AV98" s="433"/>
      <c r="AW98" s="354"/>
      <c r="AX98" s="354"/>
      <c r="AY98" s="354"/>
      <c r="AZ98" s="354"/>
    </row>
    <row r="99" spans="1:52" ht="11.4" customHeight="1" x14ac:dyDescent="0.25">
      <c r="A99" s="338"/>
      <c r="B99" s="338"/>
      <c r="C99" s="338"/>
      <c r="D99" s="338"/>
      <c r="E99" s="338"/>
      <c r="F99" s="338"/>
      <c r="G99" s="340" t="s">
        <v>609</v>
      </c>
      <c r="H99" s="340"/>
      <c r="I99" s="340"/>
      <c r="J99" s="340" t="s">
        <v>610</v>
      </c>
      <c r="K99" s="340"/>
      <c r="L99" s="340"/>
      <c r="M99" s="340"/>
      <c r="N99" s="340"/>
      <c r="O99" s="340"/>
      <c r="P99" s="340"/>
      <c r="Q99" s="340"/>
      <c r="R99" s="214"/>
      <c r="S99" s="342" t="s">
        <v>295</v>
      </c>
      <c r="T99" s="459"/>
      <c r="U99" s="357">
        <v>3</v>
      </c>
      <c r="V99" s="358" t="s">
        <v>323</v>
      </c>
      <c r="W99" s="364">
        <f t="shared" ref="W99" si="137">MAX(IF(X99="A",U99,"0"),IF(X99="b+",U99,"0"),IF(X99="b",U99,"0"),IF(X99="c+",U99,"0"),IF(X99="c",U99,"0"),IF(X99="d+",U99,"0"),IF(X99="d",U99,"0"),IF(X99="ct",U99,"0"),IF(X99="tr",U99,"0"),IF(Y99="A",U99,"0"),IF(Y99="b+",U99,"0"),IF(Y99="b",U99,"0"),IF(Y99="c+",U99,"0"),IF(Y99="c",U99,"0"),IF(Y99="d+",U99,"0"),IF(Y99="d",U99,"0"),IF(Y99="ct",U99,"0"),IF(Y99="tr",U99,"0"),IF(Z99="A",U99,"0"),IF(Z99="b+",U99,"0"),IF(Z99="b",U99,"0"),IF(Z99="c+",U99,"0"),IF(Z99="c",U99,"0"),IF(Z99="d+",U99,"0"),IF(Z99="d",U99,"0"),IF(AA99="A",U99,"0"),IF(AA99="b+",U99,"0"),IF(AA99="b",U99,"0"),IF(AA99="c+",U99,"0"),IF(AA99="c",U99,"0"),IF(AA99="d+",U99,"0"),IF(AA99="d",U99,"0"),IF(AB99="A",U99,"0"),IF(AB99="b+",U99,"0"),IF(AB99="b",U99,"0"),IF(AB99="c+",U99,"0"),IF(AB99="c",U99,"0"),IF(AB99="d+",U99,"0"),IF(AB99="d",U99,"0"),IF(AC99="A",U99,"0"),IF(AC99="b+",U99,"0"),IF(AC99="b",U99,"0"),IF(AC99="c+",U99,"0"),IF(AC99="c",U99,"0"),IF(AC99="d+",U99,"0"),IF(AC99="d",U99,"0"),IF(AD99="A",U99,"0"),IF(AD99="b+",U99,"0"),IF(AD99="b",U99,"0"),IF(AD99="c+",U99,"0"),IF(AD99="c",U99,"0"),IF(AD99="d+",U99,"0"),IF(AD99="d",U99,"0"),IF(AE99="A",U99,"0"),IF(AE99="b+",U99,"0"),IF(AE99="b",U99,"0"),IF(AE99="c+",U99,"0"),IF(AE99="c",U99,"0"),IF(AE99="d+",U99,"0"),IF(AE99="d",U99,"0"),IF(AF99="A",U99,"0"),IF(AF99="b+",U99,"0"),IF(AF99="b",U99,"0"),IF(AF99="c+",U99,"0"),IF(AF99="c",U99,"0"),IF(AF99="d+",U99,"0"),IF(AF99="d",U99,"0"),IF(AG99="A",U99,"0"),IF(AG99="b+",U99,"0"),IF(AG99="b",U99,"0"),IF(AG99="c+",U99,"0"),IF(AG99="c",U99,"0"),IF(AG99="d+",U99,"0"),IF(AG99="d",U99,"0"),IF(AH99="A",U99,"0"),IF(AH99="b+",U99,"0"),IF(AH99="b",U99,"0"),IF(AH99="c+",U99,"0"),IF(AH99="c",U99,"0"),IF(AH99="d+",U99,"0"),IF(AH99="d",U99,"0"),IF(AI99="A",U99,"0"),IF(AI99="b+",U99,"0"),IF(AI99="b",U99,"0"),IF(AI99="c+",U99,"0"),IF(AI99="c",U99,"0"),IF(AI99="d+",U99,"0"),IF(AI99="d",U99,"0"))</f>
        <v>0</v>
      </c>
      <c r="X99" s="356"/>
      <c r="Y99" s="356"/>
      <c r="Z99" s="356"/>
      <c r="AA99" s="356"/>
      <c r="AB99" s="356"/>
      <c r="AC99" s="356"/>
      <c r="AD99" s="356"/>
      <c r="AE99" s="356"/>
      <c r="AF99" s="356"/>
      <c r="AG99" s="356"/>
      <c r="AH99" s="356"/>
      <c r="AI99" s="356"/>
      <c r="AJ99" s="355"/>
      <c r="AK99" s="431" t="str">
        <f t="shared" ref="AK99:AV99" si="138">IF(X99="f","0",IF(X99="d","1",IF(X99="d+","1.5",IF(X99="c","2",IF(X99="c+","2.5",IF(X99="b","3",IF(X99="b+","3.5",IF(X99="a","4","-"))))))))</f>
        <v>-</v>
      </c>
      <c r="AL99" s="431" t="str">
        <f t="shared" si="138"/>
        <v>-</v>
      </c>
      <c r="AM99" s="431" t="str">
        <f t="shared" si="138"/>
        <v>-</v>
      </c>
      <c r="AN99" s="431" t="str">
        <f t="shared" si="138"/>
        <v>-</v>
      </c>
      <c r="AO99" s="431" t="str">
        <f t="shared" si="138"/>
        <v>-</v>
      </c>
      <c r="AP99" s="431" t="str">
        <f t="shared" si="138"/>
        <v>-</v>
      </c>
      <c r="AQ99" s="431" t="str">
        <f t="shared" si="138"/>
        <v>-</v>
      </c>
      <c r="AR99" s="431" t="str">
        <f t="shared" si="138"/>
        <v>-</v>
      </c>
      <c r="AS99" s="431" t="str">
        <f t="shared" si="138"/>
        <v>-</v>
      </c>
      <c r="AT99" s="431" t="str">
        <f t="shared" si="138"/>
        <v>-</v>
      </c>
      <c r="AU99" s="431" t="str">
        <f t="shared" si="138"/>
        <v>-</v>
      </c>
      <c r="AV99" s="431" t="str">
        <f t="shared" si="138"/>
        <v>-</v>
      </c>
      <c r="AW99" s="359">
        <f t="shared" ref="AW99" si="139">MAX(IF(AK99="4","4","0"),IF(AK99="3.5","3.5","0"),IF(AK99="3","3","0"),IF(AK99="2.5","2.5","0"),IF(AK99="2","2","0"),IF(AK99="1.5","1.5","0"),IF(AK99="1","1","0"),IF(AL99="4","4","0"),IF(AL99="3.5","3.5","0"),IF(AL99="3","3","0"),IF(AL99="2.5","2.5","0"),IF(AL99="2","2","0"),IF(AL99="1.5","1.5","0"),IF(AL99="1","1","0"),IF(AM99="4","4","0"),IF(AM99="3.5","3.5","0"),IF(AM99="3","3","0"),IF(AM99="2.5","2.5","0"),IF(AM99="2","2","0"),IF(AM99="1.5","1.5","0"),IF(AM99="1","1","0"),IF(AN99="4","4","0"),IF(AN99="3.5","3.5","0"),IF(AN99="3","3","0"),IF(AN99="2.5","2.5","0"),IF(AN99="2","2","0"),IF(AN99="1.5","1.5","0"),IF(AN99="1","1","0"),IF(AO99="4","4","0"),IF(AO99="3.5","3.5","0"),IF(AO99="3","3","0"),IF(AO99="2.5","2.5","0"),IF(AO99="2","2","0"),IF(AO99="1.5","1.5","0"),IF(AO99="1","1","0"),IF(AP99="4","4","0"),IF(AP99="3.5","3.5","0"),IF(AP99="3","3","0"),IF(AP99="2.5","2.5","0"),IF(AP99="2","2","0"),IF(AP99="1.5","1.5","0"),IF(AP99="1","1","0"),IF(AQ99="4","4","0"),IF(AQ99="3.5","3.5","0"),IF(AQ99="3","3","0"),IF(AQ99="2.5","2.5","0"),IF(AQ99="2","2","0"),IF(AQ99="1.5","1.5","0"),IF(AQ99="1","1","0"),IF(AR99="4","4","0"),IF(AR99="3.5","3.5","0"),IF(AR99="3","3","0"),IF(AR99="2.5","2.5","0"),IF(AR99="2","2","0"),IF(AR99="1.5","1.5","0"),IF(AR99="1","1","0"),IF(AS99="4","4","0"),IF(AS99="3.5","3.5","0"),IF(AS99="3","3","0"),IF(AS99="2.5","2.5","0"),IF(AS99="2","2","0"),IF(AS99="1.5","1.5","0"),IF(AS99="1","1","0"),IF(AT99="4","4","0"),IF(AT99="3.5","3.5","0"),IF(AT99="3","3","0"),IF(AT99="2.5","2.5","0"),IF(AT99="2","2","0"),IF(AT99="1.5","1.5","0"),IF(AT99="1","1","0"),IF(AU99="4","4","0"),IF(AU99="3.5","3.5","0"),IF(AU99="3","3","0"),IF(AU99="2.5","2.5","0"),IF(AU99="2","2","0"),IF(AU99="1.5","1.5","0"),IF(AU99="1","1","0"),IF(AV99="4","4","0"),IF(AV99="3.5","3.5","0"),IF(AV99="3","3","0"),IF(AV99="2.5","2.5","0"),IF(AV99="2","2","0"),IF(AV99="1.5","1.5","0"),IF(AV99="1","1","0"))</f>
        <v>0</v>
      </c>
      <c r="AX99" s="360">
        <f t="shared" ref="AX99" si="140">W99</f>
        <v>0</v>
      </c>
      <c r="AY99" s="361">
        <f t="shared" ref="AY99" si="141">AW99*W99</f>
        <v>0</v>
      </c>
      <c r="AZ99" s="355"/>
    </row>
    <row r="100" spans="1:52" ht="11.4" customHeight="1" x14ac:dyDescent="0.25">
      <c r="A100" s="338"/>
      <c r="B100" s="338"/>
      <c r="C100" s="338"/>
      <c r="D100" s="338"/>
      <c r="E100" s="338"/>
      <c r="F100" s="338"/>
      <c r="G100" s="340"/>
      <c r="H100" s="340"/>
      <c r="I100" s="340"/>
      <c r="J100" s="340" t="s">
        <v>611</v>
      </c>
      <c r="K100" s="340"/>
      <c r="L100" s="340"/>
      <c r="M100" s="340"/>
      <c r="N100" s="340"/>
      <c r="O100" s="340"/>
      <c r="P100" s="340"/>
      <c r="Q100" s="340"/>
      <c r="R100" s="214"/>
      <c r="S100" s="342"/>
      <c r="T100" s="459"/>
      <c r="U100" s="189"/>
      <c r="V100" s="353"/>
      <c r="W100" s="425"/>
      <c r="X100" s="353"/>
      <c r="Y100" s="353"/>
      <c r="Z100" s="353"/>
      <c r="AA100" s="353"/>
      <c r="AB100" s="353"/>
      <c r="AC100" s="353"/>
      <c r="AD100" s="353"/>
      <c r="AE100" s="353"/>
      <c r="AF100" s="353"/>
      <c r="AG100" s="353"/>
      <c r="AH100" s="353"/>
      <c r="AI100" s="353"/>
      <c r="AJ100" s="354"/>
      <c r="AK100" s="433"/>
      <c r="AL100" s="433"/>
      <c r="AM100" s="433"/>
      <c r="AN100" s="433"/>
      <c r="AO100" s="433"/>
      <c r="AP100" s="433"/>
      <c r="AQ100" s="433"/>
      <c r="AR100" s="433"/>
      <c r="AS100" s="433"/>
      <c r="AT100" s="433"/>
      <c r="AU100" s="433"/>
      <c r="AV100" s="433"/>
      <c r="AW100" s="354"/>
      <c r="AX100" s="354"/>
      <c r="AY100" s="354"/>
      <c r="AZ100" s="354"/>
    </row>
    <row r="101" spans="1:52" ht="11.4" customHeight="1" x14ac:dyDescent="0.25">
      <c r="A101" s="338"/>
      <c r="B101" s="338"/>
      <c r="C101" s="338"/>
      <c r="D101" s="338"/>
      <c r="E101" s="338"/>
      <c r="F101" s="338"/>
      <c r="G101" s="340" t="s">
        <v>612</v>
      </c>
      <c r="H101" s="340"/>
      <c r="I101" s="340"/>
      <c r="J101" s="340" t="s">
        <v>613</v>
      </c>
      <c r="K101" s="340"/>
      <c r="L101" s="340"/>
      <c r="M101" s="340"/>
      <c r="N101" s="340"/>
      <c r="O101" s="340"/>
      <c r="P101" s="340"/>
      <c r="Q101" s="340"/>
      <c r="R101" s="214"/>
      <c r="S101" s="342" t="s">
        <v>295</v>
      </c>
      <c r="T101" s="459"/>
      <c r="U101" s="357">
        <v>3</v>
      </c>
      <c r="V101" s="358" t="s">
        <v>323</v>
      </c>
      <c r="W101" s="364">
        <f t="shared" ref="W101" si="142">MAX(IF(X101="A",U101,"0"),IF(X101="b+",U101,"0"),IF(X101="b",U101,"0"),IF(X101="c+",U101,"0"),IF(X101="c",U101,"0"),IF(X101="d+",U101,"0"),IF(X101="d",U101,"0"),IF(X101="ct",U101,"0"),IF(X101="tr",U101,"0"),IF(Y101="A",U101,"0"),IF(Y101="b+",U101,"0"),IF(Y101="b",U101,"0"),IF(Y101="c+",U101,"0"),IF(Y101="c",U101,"0"),IF(Y101="d+",U101,"0"),IF(Y101="d",U101,"0"),IF(Y101="ct",U101,"0"),IF(Y101="tr",U101,"0"),IF(Z101="A",U101,"0"),IF(Z101="b+",U101,"0"),IF(Z101="b",U101,"0"),IF(Z101="c+",U101,"0"),IF(Z101="c",U101,"0"),IF(Z101="d+",U101,"0"),IF(Z101="d",U101,"0"),IF(AA101="A",U101,"0"),IF(AA101="b+",U101,"0"),IF(AA101="b",U101,"0"),IF(AA101="c+",U101,"0"),IF(AA101="c",U101,"0"),IF(AA101="d+",U101,"0"),IF(AA101="d",U101,"0"),IF(AB101="A",U101,"0"),IF(AB101="b+",U101,"0"),IF(AB101="b",U101,"0"),IF(AB101="c+",U101,"0"),IF(AB101="c",U101,"0"),IF(AB101="d+",U101,"0"),IF(AB101="d",U101,"0"),IF(AC101="A",U101,"0"),IF(AC101="b+",U101,"0"),IF(AC101="b",U101,"0"),IF(AC101="c+",U101,"0"),IF(AC101="c",U101,"0"),IF(AC101="d+",U101,"0"),IF(AC101="d",U101,"0"),IF(AD101="A",U101,"0"),IF(AD101="b+",U101,"0"),IF(AD101="b",U101,"0"),IF(AD101="c+",U101,"0"),IF(AD101="c",U101,"0"),IF(AD101="d+",U101,"0"),IF(AD101="d",U101,"0"),IF(AE101="A",U101,"0"),IF(AE101="b+",U101,"0"),IF(AE101="b",U101,"0"),IF(AE101="c+",U101,"0"),IF(AE101="c",U101,"0"),IF(AE101="d+",U101,"0"),IF(AE101="d",U101,"0"),IF(AF101="A",U101,"0"),IF(AF101="b+",U101,"0"),IF(AF101="b",U101,"0"),IF(AF101="c+",U101,"0"),IF(AF101="c",U101,"0"),IF(AF101="d+",U101,"0"),IF(AF101="d",U101,"0"),IF(AG101="A",U101,"0"),IF(AG101="b+",U101,"0"),IF(AG101="b",U101,"0"),IF(AG101="c+",U101,"0"),IF(AG101="c",U101,"0"),IF(AG101="d+",U101,"0"),IF(AG101="d",U101,"0"),IF(AH101="A",U101,"0"),IF(AH101="b+",U101,"0"),IF(AH101="b",U101,"0"),IF(AH101="c+",U101,"0"),IF(AH101="c",U101,"0"),IF(AH101="d+",U101,"0"),IF(AH101="d",U101,"0"),IF(AI101="A",U101,"0"),IF(AI101="b+",U101,"0"),IF(AI101="b",U101,"0"),IF(AI101="c+",U101,"0"),IF(AI101="c",U101,"0"),IF(AI101="d+",U101,"0"),IF(AI101="d",U101,"0"))</f>
        <v>0</v>
      </c>
      <c r="X101" s="356"/>
      <c r="Y101" s="356"/>
      <c r="Z101" s="356"/>
      <c r="AA101" s="356"/>
      <c r="AB101" s="356"/>
      <c r="AC101" s="356"/>
      <c r="AD101" s="356"/>
      <c r="AE101" s="356"/>
      <c r="AF101" s="356"/>
      <c r="AG101" s="356"/>
      <c r="AH101" s="356"/>
      <c r="AI101" s="356"/>
      <c r="AJ101" s="355"/>
      <c r="AK101" s="431" t="str">
        <f t="shared" ref="AK101:AV101" si="143">IF(X101="f","0",IF(X101="d","1",IF(X101="d+","1.5",IF(X101="c","2",IF(X101="c+","2.5",IF(X101="b","3",IF(X101="b+","3.5",IF(X101="a","4","-"))))))))</f>
        <v>-</v>
      </c>
      <c r="AL101" s="431" t="str">
        <f t="shared" si="143"/>
        <v>-</v>
      </c>
      <c r="AM101" s="431" t="str">
        <f t="shared" si="143"/>
        <v>-</v>
      </c>
      <c r="AN101" s="431" t="str">
        <f t="shared" si="143"/>
        <v>-</v>
      </c>
      <c r="AO101" s="431" t="str">
        <f t="shared" si="143"/>
        <v>-</v>
      </c>
      <c r="AP101" s="431" t="str">
        <f t="shared" si="143"/>
        <v>-</v>
      </c>
      <c r="AQ101" s="431" t="str">
        <f t="shared" si="143"/>
        <v>-</v>
      </c>
      <c r="AR101" s="431" t="str">
        <f t="shared" si="143"/>
        <v>-</v>
      </c>
      <c r="AS101" s="431" t="str">
        <f t="shared" si="143"/>
        <v>-</v>
      </c>
      <c r="AT101" s="431" t="str">
        <f t="shared" si="143"/>
        <v>-</v>
      </c>
      <c r="AU101" s="431" t="str">
        <f t="shared" si="143"/>
        <v>-</v>
      </c>
      <c r="AV101" s="431" t="str">
        <f t="shared" si="143"/>
        <v>-</v>
      </c>
      <c r="AW101" s="359">
        <f t="shared" ref="AW101" si="144">MAX(IF(AK101="4","4","0"),IF(AK101="3.5","3.5","0"),IF(AK101="3","3","0"),IF(AK101="2.5","2.5","0"),IF(AK101="2","2","0"),IF(AK101="1.5","1.5","0"),IF(AK101="1","1","0"),IF(AL101="4","4","0"),IF(AL101="3.5","3.5","0"),IF(AL101="3","3","0"),IF(AL101="2.5","2.5","0"),IF(AL101="2","2","0"),IF(AL101="1.5","1.5","0"),IF(AL101="1","1","0"),IF(AM101="4","4","0"),IF(AM101="3.5","3.5","0"),IF(AM101="3","3","0"),IF(AM101="2.5","2.5","0"),IF(AM101="2","2","0"),IF(AM101="1.5","1.5","0"),IF(AM101="1","1","0"),IF(AN101="4","4","0"),IF(AN101="3.5","3.5","0"),IF(AN101="3","3","0"),IF(AN101="2.5","2.5","0"),IF(AN101="2","2","0"),IF(AN101="1.5","1.5","0"),IF(AN101="1","1","0"),IF(AO101="4","4","0"),IF(AO101="3.5","3.5","0"),IF(AO101="3","3","0"),IF(AO101="2.5","2.5","0"),IF(AO101="2","2","0"),IF(AO101="1.5","1.5","0"),IF(AO101="1","1","0"),IF(AP101="4","4","0"),IF(AP101="3.5","3.5","0"),IF(AP101="3","3","0"),IF(AP101="2.5","2.5","0"),IF(AP101="2","2","0"),IF(AP101="1.5","1.5","0"),IF(AP101="1","1","0"),IF(AQ101="4","4","0"),IF(AQ101="3.5","3.5","0"),IF(AQ101="3","3","0"),IF(AQ101="2.5","2.5","0"),IF(AQ101="2","2","0"),IF(AQ101="1.5","1.5","0"),IF(AQ101="1","1","0"),IF(AR101="4","4","0"),IF(AR101="3.5","3.5","0"),IF(AR101="3","3","0"),IF(AR101="2.5","2.5","0"),IF(AR101="2","2","0"),IF(AR101="1.5","1.5","0"),IF(AR101="1","1","0"),IF(AS101="4","4","0"),IF(AS101="3.5","3.5","0"),IF(AS101="3","3","0"),IF(AS101="2.5","2.5","0"),IF(AS101="2","2","0"),IF(AS101="1.5","1.5","0"),IF(AS101="1","1","0"),IF(AT101="4","4","0"),IF(AT101="3.5","3.5","0"),IF(AT101="3","3","0"),IF(AT101="2.5","2.5","0"),IF(AT101="2","2","0"),IF(AT101="1.5","1.5","0"),IF(AT101="1","1","0"),IF(AU101="4","4","0"),IF(AU101="3.5","3.5","0"),IF(AU101="3","3","0"),IF(AU101="2.5","2.5","0"),IF(AU101="2","2","0"),IF(AU101="1.5","1.5","0"),IF(AU101="1","1","0"),IF(AV101="4","4","0"),IF(AV101="3.5","3.5","0"),IF(AV101="3","3","0"),IF(AV101="2.5","2.5","0"),IF(AV101="2","2","0"),IF(AV101="1.5","1.5","0"),IF(AV101="1","1","0"))</f>
        <v>0</v>
      </c>
      <c r="AX101" s="360">
        <f t="shared" ref="AX101" si="145">W101</f>
        <v>0</v>
      </c>
      <c r="AY101" s="361">
        <f t="shared" ref="AY101" si="146">AW101*W101</f>
        <v>0</v>
      </c>
      <c r="AZ101" s="355"/>
    </row>
    <row r="102" spans="1:52" ht="11.4" customHeight="1" x14ac:dyDescent="0.25">
      <c r="A102" s="338"/>
      <c r="B102" s="338"/>
      <c r="C102" s="338"/>
      <c r="D102" s="338"/>
      <c r="E102" s="338"/>
      <c r="F102" s="338"/>
      <c r="G102" s="340"/>
      <c r="H102" s="340"/>
      <c r="I102" s="340"/>
      <c r="J102" s="340" t="s">
        <v>614</v>
      </c>
      <c r="K102" s="340"/>
      <c r="L102" s="340"/>
      <c r="M102" s="340"/>
      <c r="N102" s="340"/>
      <c r="O102" s="340"/>
      <c r="P102" s="340"/>
      <c r="Q102" s="340"/>
      <c r="R102" s="214"/>
      <c r="S102" s="342"/>
      <c r="T102" s="459"/>
      <c r="U102" s="189"/>
      <c r="V102" s="353"/>
      <c r="W102" s="425"/>
      <c r="X102" s="353"/>
      <c r="Y102" s="353"/>
      <c r="Z102" s="353"/>
      <c r="AA102" s="353"/>
      <c r="AB102" s="353"/>
      <c r="AC102" s="353"/>
      <c r="AD102" s="353"/>
      <c r="AE102" s="353"/>
      <c r="AF102" s="353"/>
      <c r="AG102" s="353"/>
      <c r="AH102" s="353"/>
      <c r="AI102" s="353"/>
      <c r="AJ102" s="354"/>
      <c r="AK102" s="433"/>
      <c r="AL102" s="433"/>
      <c r="AM102" s="433"/>
      <c r="AN102" s="433"/>
      <c r="AO102" s="433"/>
      <c r="AP102" s="433"/>
      <c r="AQ102" s="433"/>
      <c r="AR102" s="433"/>
      <c r="AS102" s="433"/>
      <c r="AT102" s="433"/>
      <c r="AU102" s="433"/>
      <c r="AV102" s="433"/>
      <c r="AW102" s="354"/>
      <c r="AX102" s="354"/>
      <c r="AY102" s="354"/>
      <c r="AZ102" s="354"/>
    </row>
    <row r="103" spans="1:52" ht="11.4" customHeight="1" x14ac:dyDescent="0.25">
      <c r="A103" s="338"/>
      <c r="B103" s="338"/>
      <c r="C103" s="338"/>
      <c r="D103" s="338"/>
      <c r="E103" s="338"/>
      <c r="F103" s="338"/>
      <c r="G103" s="340" t="s">
        <v>615</v>
      </c>
      <c r="H103" s="340"/>
      <c r="I103" s="340"/>
      <c r="J103" s="340" t="s">
        <v>616</v>
      </c>
      <c r="K103" s="340"/>
      <c r="L103" s="340"/>
      <c r="M103" s="340"/>
      <c r="N103" s="340"/>
      <c r="O103" s="340"/>
      <c r="P103" s="340"/>
      <c r="Q103" s="340"/>
      <c r="R103" s="214"/>
      <c r="S103" s="342" t="s">
        <v>295</v>
      </c>
      <c r="T103" s="459"/>
      <c r="U103" s="357">
        <v>3</v>
      </c>
      <c r="V103" s="358" t="s">
        <v>323</v>
      </c>
      <c r="W103" s="364">
        <f t="shared" ref="W103" si="147">MAX(IF(X103="A",U103,"0"),IF(X103="b+",U103,"0"),IF(X103="b",U103,"0"),IF(X103="c+",U103,"0"),IF(X103="c",U103,"0"),IF(X103="d+",U103,"0"),IF(X103="d",U103,"0"),IF(X103="ct",U103,"0"),IF(X103="tr",U103,"0"),IF(Y103="A",U103,"0"),IF(Y103="b+",U103,"0"),IF(Y103="b",U103,"0"),IF(Y103="c+",U103,"0"),IF(Y103="c",U103,"0"),IF(Y103="d+",U103,"0"),IF(Y103="d",U103,"0"),IF(Y103="ct",U103,"0"),IF(Y103="tr",U103,"0"),IF(Z103="A",U103,"0"),IF(Z103="b+",U103,"0"),IF(Z103="b",U103,"0"),IF(Z103="c+",U103,"0"),IF(Z103="c",U103,"0"),IF(Z103="d+",U103,"0"),IF(Z103="d",U103,"0"),IF(AA103="A",U103,"0"),IF(AA103="b+",U103,"0"),IF(AA103="b",U103,"0"),IF(AA103="c+",U103,"0"),IF(AA103="c",U103,"0"),IF(AA103="d+",U103,"0"),IF(AA103="d",U103,"0"),IF(AB103="A",U103,"0"),IF(AB103="b+",U103,"0"),IF(AB103="b",U103,"0"),IF(AB103="c+",U103,"0"),IF(AB103="c",U103,"0"),IF(AB103="d+",U103,"0"),IF(AB103="d",U103,"0"),IF(AC103="A",U103,"0"),IF(AC103="b+",U103,"0"),IF(AC103="b",U103,"0"),IF(AC103="c+",U103,"0"),IF(AC103="c",U103,"0"),IF(AC103="d+",U103,"0"),IF(AC103="d",U103,"0"),IF(AD103="A",U103,"0"),IF(AD103="b+",U103,"0"),IF(AD103="b",U103,"0"),IF(AD103="c+",U103,"0"),IF(AD103="c",U103,"0"),IF(AD103="d+",U103,"0"),IF(AD103="d",U103,"0"),IF(AE103="A",U103,"0"),IF(AE103="b+",U103,"0"),IF(AE103="b",U103,"0"),IF(AE103="c+",U103,"0"),IF(AE103="c",U103,"0"),IF(AE103="d+",U103,"0"),IF(AE103="d",U103,"0"),IF(AF103="A",U103,"0"),IF(AF103="b+",U103,"0"),IF(AF103="b",U103,"0"),IF(AF103="c+",U103,"0"),IF(AF103="c",U103,"0"),IF(AF103="d+",U103,"0"),IF(AF103="d",U103,"0"),IF(AG103="A",U103,"0"),IF(AG103="b+",U103,"0"),IF(AG103="b",U103,"0"),IF(AG103="c+",U103,"0"),IF(AG103="c",U103,"0"),IF(AG103="d+",U103,"0"),IF(AG103="d",U103,"0"),IF(AH103="A",U103,"0"),IF(AH103="b+",U103,"0"),IF(AH103="b",U103,"0"),IF(AH103="c+",U103,"0"),IF(AH103="c",U103,"0"),IF(AH103="d+",U103,"0"),IF(AH103="d",U103,"0"),IF(AI103="A",U103,"0"),IF(AI103="b+",U103,"0"),IF(AI103="b",U103,"0"),IF(AI103="c+",U103,"0"),IF(AI103="c",U103,"0"),IF(AI103="d+",U103,"0"),IF(AI103="d",U103,"0"))</f>
        <v>0</v>
      </c>
      <c r="X103" s="356"/>
      <c r="Y103" s="356"/>
      <c r="Z103" s="356"/>
      <c r="AA103" s="356"/>
      <c r="AB103" s="356"/>
      <c r="AC103" s="356"/>
      <c r="AD103" s="356"/>
      <c r="AE103" s="356"/>
      <c r="AF103" s="356"/>
      <c r="AG103" s="356"/>
      <c r="AH103" s="356"/>
      <c r="AI103" s="356"/>
      <c r="AJ103" s="355"/>
      <c r="AK103" s="431" t="str">
        <f t="shared" ref="AK103:AV103" si="148">IF(X103="f","0",IF(X103="d","1",IF(X103="d+","1.5",IF(X103="c","2",IF(X103="c+","2.5",IF(X103="b","3",IF(X103="b+","3.5",IF(X103="a","4","-"))))))))</f>
        <v>-</v>
      </c>
      <c r="AL103" s="431" t="str">
        <f t="shared" si="148"/>
        <v>-</v>
      </c>
      <c r="AM103" s="431" t="str">
        <f t="shared" si="148"/>
        <v>-</v>
      </c>
      <c r="AN103" s="431" t="str">
        <f t="shared" si="148"/>
        <v>-</v>
      </c>
      <c r="AO103" s="431" t="str">
        <f t="shared" si="148"/>
        <v>-</v>
      </c>
      <c r="AP103" s="431" t="str">
        <f t="shared" si="148"/>
        <v>-</v>
      </c>
      <c r="AQ103" s="431" t="str">
        <f t="shared" si="148"/>
        <v>-</v>
      </c>
      <c r="AR103" s="431" t="str">
        <f t="shared" si="148"/>
        <v>-</v>
      </c>
      <c r="AS103" s="431" t="str">
        <f t="shared" si="148"/>
        <v>-</v>
      </c>
      <c r="AT103" s="431" t="str">
        <f t="shared" si="148"/>
        <v>-</v>
      </c>
      <c r="AU103" s="431" t="str">
        <f t="shared" si="148"/>
        <v>-</v>
      </c>
      <c r="AV103" s="431" t="str">
        <f t="shared" si="148"/>
        <v>-</v>
      </c>
      <c r="AW103" s="359">
        <f t="shared" ref="AW103" si="149">MAX(IF(AK103="4","4","0"),IF(AK103="3.5","3.5","0"),IF(AK103="3","3","0"),IF(AK103="2.5","2.5","0"),IF(AK103="2","2","0"),IF(AK103="1.5","1.5","0"),IF(AK103="1","1","0"),IF(AL103="4","4","0"),IF(AL103="3.5","3.5","0"),IF(AL103="3","3","0"),IF(AL103="2.5","2.5","0"),IF(AL103="2","2","0"),IF(AL103="1.5","1.5","0"),IF(AL103="1","1","0"),IF(AM103="4","4","0"),IF(AM103="3.5","3.5","0"),IF(AM103="3","3","0"),IF(AM103="2.5","2.5","0"),IF(AM103="2","2","0"),IF(AM103="1.5","1.5","0"),IF(AM103="1","1","0"),IF(AN103="4","4","0"),IF(AN103="3.5","3.5","0"),IF(AN103="3","3","0"),IF(AN103="2.5","2.5","0"),IF(AN103="2","2","0"),IF(AN103="1.5","1.5","0"),IF(AN103="1","1","0"),IF(AO103="4","4","0"),IF(AO103="3.5","3.5","0"),IF(AO103="3","3","0"),IF(AO103="2.5","2.5","0"),IF(AO103="2","2","0"),IF(AO103="1.5","1.5","0"),IF(AO103="1","1","0"),IF(AP103="4","4","0"),IF(AP103="3.5","3.5","0"),IF(AP103="3","3","0"),IF(AP103="2.5","2.5","0"),IF(AP103="2","2","0"),IF(AP103="1.5","1.5","0"),IF(AP103="1","1","0"),IF(AQ103="4","4","0"),IF(AQ103="3.5","3.5","0"),IF(AQ103="3","3","0"),IF(AQ103="2.5","2.5","0"),IF(AQ103="2","2","0"),IF(AQ103="1.5","1.5","0"),IF(AQ103="1","1","0"),IF(AR103="4","4","0"),IF(AR103="3.5","3.5","0"),IF(AR103="3","3","0"),IF(AR103="2.5","2.5","0"),IF(AR103="2","2","0"),IF(AR103="1.5","1.5","0"),IF(AR103="1","1","0"),IF(AS103="4","4","0"),IF(AS103="3.5","3.5","0"),IF(AS103="3","3","0"),IF(AS103="2.5","2.5","0"),IF(AS103="2","2","0"),IF(AS103="1.5","1.5","0"),IF(AS103="1","1","0"),IF(AT103="4","4","0"),IF(AT103="3.5","3.5","0"),IF(AT103="3","3","0"),IF(AT103="2.5","2.5","0"),IF(AT103="2","2","0"),IF(AT103="1.5","1.5","0"),IF(AT103="1","1","0"),IF(AU103="4","4","0"),IF(AU103="3.5","3.5","0"),IF(AU103="3","3","0"),IF(AU103="2.5","2.5","0"),IF(AU103="2","2","0"),IF(AU103="1.5","1.5","0"),IF(AU103="1","1","0"),IF(AV103="4","4","0"),IF(AV103="3.5","3.5","0"),IF(AV103="3","3","0"),IF(AV103="2.5","2.5","0"),IF(AV103="2","2","0"),IF(AV103="1.5","1.5","0"),IF(AV103="1","1","0"))</f>
        <v>0</v>
      </c>
      <c r="AX103" s="360">
        <f t="shared" ref="AX103" si="150">W103</f>
        <v>0</v>
      </c>
      <c r="AY103" s="361">
        <f t="shared" ref="AY103" si="151">AW103*W103</f>
        <v>0</v>
      </c>
      <c r="AZ103" s="355"/>
    </row>
    <row r="104" spans="1:52" ht="11.4" customHeight="1" x14ac:dyDescent="0.25">
      <c r="A104" s="338"/>
      <c r="B104" s="338"/>
      <c r="C104" s="338"/>
      <c r="D104" s="338"/>
      <c r="E104" s="338"/>
      <c r="F104" s="338"/>
      <c r="G104" s="340"/>
      <c r="H104" s="340"/>
      <c r="I104" s="340"/>
      <c r="J104" s="340" t="s">
        <v>617</v>
      </c>
      <c r="K104" s="340"/>
      <c r="L104" s="340"/>
      <c r="M104" s="340"/>
      <c r="N104" s="340"/>
      <c r="O104" s="340"/>
      <c r="P104" s="340"/>
      <c r="Q104" s="340"/>
      <c r="R104" s="214"/>
      <c r="S104" s="342"/>
      <c r="T104" s="459"/>
      <c r="U104" s="189"/>
      <c r="V104" s="353"/>
      <c r="W104" s="425"/>
      <c r="X104" s="353"/>
      <c r="Y104" s="353"/>
      <c r="Z104" s="353"/>
      <c r="AA104" s="353"/>
      <c r="AB104" s="353"/>
      <c r="AC104" s="353"/>
      <c r="AD104" s="353"/>
      <c r="AE104" s="353"/>
      <c r="AF104" s="353"/>
      <c r="AG104" s="353"/>
      <c r="AH104" s="353"/>
      <c r="AI104" s="353"/>
      <c r="AJ104" s="354"/>
      <c r="AK104" s="433"/>
      <c r="AL104" s="433"/>
      <c r="AM104" s="433"/>
      <c r="AN104" s="433"/>
      <c r="AO104" s="433"/>
      <c r="AP104" s="433"/>
      <c r="AQ104" s="433"/>
      <c r="AR104" s="433"/>
      <c r="AS104" s="433"/>
      <c r="AT104" s="433"/>
      <c r="AU104" s="433"/>
      <c r="AV104" s="433"/>
      <c r="AW104" s="354"/>
      <c r="AX104" s="354"/>
      <c r="AY104" s="354"/>
      <c r="AZ104" s="354"/>
    </row>
    <row r="105" spans="1:52" ht="11.4" customHeight="1" x14ac:dyDescent="0.25">
      <c r="A105" s="338"/>
      <c r="B105" s="338"/>
      <c r="C105" s="338"/>
      <c r="D105" s="338"/>
      <c r="E105" s="338"/>
      <c r="F105" s="338"/>
      <c r="G105" s="340" t="s">
        <v>618</v>
      </c>
      <c r="H105" s="340"/>
      <c r="I105" s="340"/>
      <c r="J105" s="340" t="s">
        <v>619</v>
      </c>
      <c r="K105" s="340"/>
      <c r="L105" s="340"/>
      <c r="M105" s="340"/>
      <c r="N105" s="340"/>
      <c r="O105" s="340"/>
      <c r="P105" s="340"/>
      <c r="Q105" s="340"/>
      <c r="R105" s="214"/>
      <c r="S105" s="342" t="s">
        <v>295</v>
      </c>
      <c r="T105" s="459"/>
      <c r="U105" s="357">
        <v>3</v>
      </c>
      <c r="V105" s="358" t="s">
        <v>323</v>
      </c>
      <c r="W105" s="364">
        <f t="shared" ref="W105" si="152">MAX(IF(X105="A",U105,"0"),IF(X105="b+",U105,"0"),IF(X105="b",U105,"0"),IF(X105="c+",U105,"0"),IF(X105="c",U105,"0"),IF(X105="d+",U105,"0"),IF(X105="d",U105,"0"),IF(X105="ct",U105,"0"),IF(X105="tr",U105,"0"),IF(Y105="A",U105,"0"),IF(Y105="b+",U105,"0"),IF(Y105="b",U105,"0"),IF(Y105="c+",U105,"0"),IF(Y105="c",U105,"0"),IF(Y105="d+",U105,"0"),IF(Y105="d",U105,"0"),IF(Y105="ct",U105,"0"),IF(Y105="tr",U105,"0"),IF(Z105="A",U105,"0"),IF(Z105="b+",U105,"0"),IF(Z105="b",U105,"0"),IF(Z105="c+",U105,"0"),IF(Z105="c",U105,"0"),IF(Z105="d+",U105,"0"),IF(Z105="d",U105,"0"),IF(AA105="A",U105,"0"),IF(AA105="b+",U105,"0"),IF(AA105="b",U105,"0"),IF(AA105="c+",U105,"0"),IF(AA105="c",U105,"0"),IF(AA105="d+",U105,"0"),IF(AA105="d",U105,"0"),IF(AB105="A",U105,"0"),IF(AB105="b+",U105,"0"),IF(AB105="b",U105,"0"),IF(AB105="c+",U105,"0"),IF(AB105="c",U105,"0"),IF(AB105="d+",U105,"0"),IF(AB105="d",U105,"0"),IF(AC105="A",U105,"0"),IF(AC105="b+",U105,"0"),IF(AC105="b",U105,"0"),IF(AC105="c+",U105,"0"),IF(AC105="c",U105,"0"),IF(AC105="d+",U105,"0"),IF(AC105="d",U105,"0"),IF(AD105="A",U105,"0"),IF(AD105="b+",U105,"0"),IF(AD105="b",U105,"0"),IF(AD105="c+",U105,"0"),IF(AD105="c",U105,"0"),IF(AD105="d+",U105,"0"),IF(AD105="d",U105,"0"),IF(AE105="A",U105,"0"),IF(AE105="b+",U105,"0"),IF(AE105="b",U105,"0"),IF(AE105="c+",U105,"0"),IF(AE105="c",U105,"0"),IF(AE105="d+",U105,"0"),IF(AE105="d",U105,"0"),IF(AF105="A",U105,"0"),IF(AF105="b+",U105,"0"),IF(AF105="b",U105,"0"),IF(AF105="c+",U105,"0"),IF(AF105="c",U105,"0"),IF(AF105="d+",U105,"0"),IF(AF105="d",U105,"0"),IF(AG105="A",U105,"0"),IF(AG105="b+",U105,"0"),IF(AG105="b",U105,"0"),IF(AG105="c+",U105,"0"),IF(AG105="c",U105,"0"),IF(AG105="d+",U105,"0"),IF(AG105="d",U105,"0"),IF(AH105="A",U105,"0"),IF(AH105="b+",U105,"0"),IF(AH105="b",U105,"0"),IF(AH105="c+",U105,"0"),IF(AH105="c",U105,"0"),IF(AH105="d+",U105,"0"),IF(AH105="d",U105,"0"),IF(AI105="A",U105,"0"),IF(AI105="b+",U105,"0"),IF(AI105="b",U105,"0"),IF(AI105="c+",U105,"0"),IF(AI105="c",U105,"0"),IF(AI105="d+",U105,"0"),IF(AI105="d",U105,"0"))</f>
        <v>0</v>
      </c>
      <c r="X105" s="356"/>
      <c r="Y105" s="356"/>
      <c r="Z105" s="356"/>
      <c r="AA105" s="356"/>
      <c r="AB105" s="356"/>
      <c r="AC105" s="356"/>
      <c r="AD105" s="356"/>
      <c r="AE105" s="356"/>
      <c r="AF105" s="356"/>
      <c r="AG105" s="356"/>
      <c r="AH105" s="356"/>
      <c r="AI105" s="356"/>
      <c r="AJ105" s="355"/>
      <c r="AK105" s="431" t="str">
        <f t="shared" ref="AK105:AV105" si="153">IF(X105="f","0",IF(X105="d","1",IF(X105="d+","1.5",IF(X105="c","2",IF(X105="c+","2.5",IF(X105="b","3",IF(X105="b+","3.5",IF(X105="a","4","-"))))))))</f>
        <v>-</v>
      </c>
      <c r="AL105" s="431" t="str">
        <f t="shared" si="153"/>
        <v>-</v>
      </c>
      <c r="AM105" s="431" t="str">
        <f t="shared" si="153"/>
        <v>-</v>
      </c>
      <c r="AN105" s="431" t="str">
        <f t="shared" si="153"/>
        <v>-</v>
      </c>
      <c r="AO105" s="431" t="str">
        <f t="shared" si="153"/>
        <v>-</v>
      </c>
      <c r="AP105" s="431" t="str">
        <f t="shared" si="153"/>
        <v>-</v>
      </c>
      <c r="AQ105" s="431" t="str">
        <f t="shared" si="153"/>
        <v>-</v>
      </c>
      <c r="AR105" s="431" t="str">
        <f t="shared" si="153"/>
        <v>-</v>
      </c>
      <c r="AS105" s="431" t="str">
        <f t="shared" si="153"/>
        <v>-</v>
      </c>
      <c r="AT105" s="431" t="str">
        <f t="shared" si="153"/>
        <v>-</v>
      </c>
      <c r="AU105" s="431" t="str">
        <f t="shared" si="153"/>
        <v>-</v>
      </c>
      <c r="AV105" s="431" t="str">
        <f t="shared" si="153"/>
        <v>-</v>
      </c>
      <c r="AW105" s="359">
        <f t="shared" ref="AW105" si="154">MAX(IF(AK105="4","4","0"),IF(AK105="3.5","3.5","0"),IF(AK105="3","3","0"),IF(AK105="2.5","2.5","0"),IF(AK105="2","2","0"),IF(AK105="1.5","1.5","0"),IF(AK105="1","1","0"),IF(AL105="4","4","0"),IF(AL105="3.5","3.5","0"),IF(AL105="3","3","0"),IF(AL105="2.5","2.5","0"),IF(AL105="2","2","0"),IF(AL105="1.5","1.5","0"),IF(AL105="1","1","0"),IF(AM105="4","4","0"),IF(AM105="3.5","3.5","0"),IF(AM105="3","3","0"),IF(AM105="2.5","2.5","0"),IF(AM105="2","2","0"),IF(AM105="1.5","1.5","0"),IF(AM105="1","1","0"),IF(AN105="4","4","0"),IF(AN105="3.5","3.5","0"),IF(AN105="3","3","0"),IF(AN105="2.5","2.5","0"),IF(AN105="2","2","0"),IF(AN105="1.5","1.5","0"),IF(AN105="1","1","0"),IF(AO105="4","4","0"),IF(AO105="3.5","3.5","0"),IF(AO105="3","3","0"),IF(AO105="2.5","2.5","0"),IF(AO105="2","2","0"),IF(AO105="1.5","1.5","0"),IF(AO105="1","1","0"),IF(AP105="4","4","0"),IF(AP105="3.5","3.5","0"),IF(AP105="3","3","0"),IF(AP105="2.5","2.5","0"),IF(AP105="2","2","0"),IF(AP105="1.5","1.5","0"),IF(AP105="1","1","0"),IF(AQ105="4","4","0"),IF(AQ105="3.5","3.5","0"),IF(AQ105="3","3","0"),IF(AQ105="2.5","2.5","0"),IF(AQ105="2","2","0"),IF(AQ105="1.5","1.5","0"),IF(AQ105="1","1","0"),IF(AR105="4","4","0"),IF(AR105="3.5","3.5","0"),IF(AR105="3","3","0"),IF(AR105="2.5","2.5","0"),IF(AR105="2","2","0"),IF(AR105="1.5","1.5","0"),IF(AR105="1","1","0"),IF(AS105="4","4","0"),IF(AS105="3.5","3.5","0"),IF(AS105="3","3","0"),IF(AS105="2.5","2.5","0"),IF(AS105="2","2","0"),IF(AS105="1.5","1.5","0"),IF(AS105="1","1","0"),IF(AT105="4","4","0"),IF(AT105="3.5","3.5","0"),IF(AT105="3","3","0"),IF(AT105="2.5","2.5","0"),IF(AT105="2","2","0"),IF(AT105="1.5","1.5","0"),IF(AT105="1","1","0"),IF(AU105="4","4","0"),IF(AU105="3.5","3.5","0"),IF(AU105="3","3","0"),IF(AU105="2.5","2.5","0"),IF(AU105="2","2","0"),IF(AU105="1.5","1.5","0"),IF(AU105="1","1","0"),IF(AV105="4","4","0"),IF(AV105="3.5","3.5","0"),IF(AV105="3","3","0"),IF(AV105="2.5","2.5","0"),IF(AV105="2","2","0"),IF(AV105="1.5","1.5","0"),IF(AV105="1","1","0"))</f>
        <v>0</v>
      </c>
      <c r="AX105" s="360">
        <f t="shared" ref="AX105" si="155">W105</f>
        <v>0</v>
      </c>
      <c r="AY105" s="361">
        <f t="shared" ref="AY105" si="156">AW105*W105</f>
        <v>0</v>
      </c>
      <c r="AZ105" s="355"/>
    </row>
    <row r="106" spans="1:52" ht="11.4" customHeight="1" x14ac:dyDescent="0.25">
      <c r="A106" s="338"/>
      <c r="B106" s="338"/>
      <c r="C106" s="338"/>
      <c r="D106" s="338"/>
      <c r="E106" s="338"/>
      <c r="F106" s="338"/>
      <c r="G106" s="340"/>
      <c r="H106" s="340"/>
      <c r="I106" s="340"/>
      <c r="J106" s="340" t="s">
        <v>620</v>
      </c>
      <c r="K106" s="340"/>
      <c r="L106" s="340"/>
      <c r="M106" s="340"/>
      <c r="N106" s="340"/>
      <c r="O106" s="340"/>
      <c r="P106" s="340"/>
      <c r="Q106" s="340"/>
      <c r="R106" s="214"/>
      <c r="S106" s="342"/>
      <c r="T106" s="459"/>
      <c r="U106" s="189"/>
      <c r="V106" s="353"/>
      <c r="W106" s="425"/>
      <c r="X106" s="353"/>
      <c r="Y106" s="353"/>
      <c r="Z106" s="353"/>
      <c r="AA106" s="353"/>
      <c r="AB106" s="353"/>
      <c r="AC106" s="353"/>
      <c r="AD106" s="353"/>
      <c r="AE106" s="353"/>
      <c r="AF106" s="353"/>
      <c r="AG106" s="353"/>
      <c r="AH106" s="353"/>
      <c r="AI106" s="353"/>
      <c r="AJ106" s="354"/>
      <c r="AK106" s="433"/>
      <c r="AL106" s="433"/>
      <c r="AM106" s="433"/>
      <c r="AN106" s="433"/>
      <c r="AO106" s="433"/>
      <c r="AP106" s="433"/>
      <c r="AQ106" s="433"/>
      <c r="AR106" s="433"/>
      <c r="AS106" s="433"/>
      <c r="AT106" s="433"/>
      <c r="AU106" s="433"/>
      <c r="AV106" s="433"/>
      <c r="AW106" s="354"/>
      <c r="AX106" s="354"/>
      <c r="AY106" s="354"/>
      <c r="AZ106" s="354"/>
    </row>
    <row r="107" spans="1:52" ht="11.4" customHeight="1" x14ac:dyDescent="0.25">
      <c r="A107" s="338"/>
      <c r="B107" s="338"/>
      <c r="C107" s="338"/>
      <c r="D107" s="338"/>
      <c r="E107" s="338"/>
      <c r="F107" s="338"/>
      <c r="G107" s="340" t="s">
        <v>621</v>
      </c>
      <c r="H107" s="340"/>
      <c r="I107" s="340"/>
      <c r="J107" s="340" t="s">
        <v>622</v>
      </c>
      <c r="K107" s="340"/>
      <c r="L107" s="340"/>
      <c r="M107" s="340"/>
      <c r="N107" s="340"/>
      <c r="O107" s="340"/>
      <c r="P107" s="340"/>
      <c r="Q107" s="340"/>
      <c r="R107" s="214"/>
      <c r="S107" s="342" t="s">
        <v>295</v>
      </c>
      <c r="T107" s="459"/>
      <c r="U107" s="357">
        <v>3</v>
      </c>
      <c r="V107" s="358" t="s">
        <v>318</v>
      </c>
      <c r="W107" s="364">
        <f t="shared" ref="W107" si="157">MAX(IF(X107="A",U107,"0"),IF(X107="b+",U107,"0"),IF(X107="b",U107,"0"),IF(X107="c+",U107,"0"),IF(X107="c",U107,"0"),IF(X107="d+",U107,"0"),IF(X107="d",U107,"0"),IF(X107="ct",U107,"0"),IF(X107="tr",U107,"0"),IF(Y107="A",U107,"0"),IF(Y107="b+",U107,"0"),IF(Y107="b",U107,"0"),IF(Y107="c+",U107,"0"),IF(Y107="c",U107,"0"),IF(Y107="d+",U107,"0"),IF(Y107="d",U107,"0"),IF(Y107="ct",U107,"0"),IF(Y107="tr",U107,"0"),IF(Z107="A",U107,"0"),IF(Z107="b+",U107,"0"),IF(Z107="b",U107,"0"),IF(Z107="c+",U107,"0"),IF(Z107="c",U107,"0"),IF(Z107="d+",U107,"0"),IF(Z107="d",U107,"0"),IF(AA107="A",U107,"0"),IF(AA107="b+",U107,"0"),IF(AA107="b",U107,"0"),IF(AA107="c+",U107,"0"),IF(AA107="c",U107,"0"),IF(AA107="d+",U107,"0"),IF(AA107="d",U107,"0"),IF(AB107="A",U107,"0"),IF(AB107="b+",U107,"0"),IF(AB107="b",U107,"0"),IF(AB107="c+",U107,"0"),IF(AB107="c",U107,"0"),IF(AB107="d+",U107,"0"),IF(AB107="d",U107,"0"),IF(AC107="A",U107,"0"),IF(AC107="b+",U107,"0"),IF(AC107="b",U107,"0"),IF(AC107="c+",U107,"0"),IF(AC107="c",U107,"0"),IF(AC107="d+",U107,"0"),IF(AC107="d",U107,"0"),IF(AD107="A",U107,"0"),IF(AD107="b+",U107,"0"),IF(AD107="b",U107,"0"),IF(AD107="c+",U107,"0"),IF(AD107="c",U107,"0"),IF(AD107="d+",U107,"0"),IF(AD107="d",U107,"0"),IF(AE107="A",U107,"0"),IF(AE107="b+",U107,"0"),IF(AE107="b",U107,"0"),IF(AE107="c+",U107,"0"),IF(AE107="c",U107,"0"),IF(AE107="d+",U107,"0"),IF(AE107="d",U107,"0"),IF(AF107="A",U107,"0"),IF(AF107="b+",U107,"0"),IF(AF107="b",U107,"0"),IF(AF107="c+",U107,"0"),IF(AF107="c",U107,"0"),IF(AF107="d+",U107,"0"),IF(AF107="d",U107,"0"),IF(AG107="A",U107,"0"),IF(AG107="b+",U107,"0"),IF(AG107="b",U107,"0"),IF(AG107="c+",U107,"0"),IF(AG107="c",U107,"0"),IF(AG107="d+",U107,"0"),IF(AG107="d",U107,"0"),IF(AH107="A",U107,"0"),IF(AH107="b+",U107,"0"),IF(AH107="b",U107,"0"),IF(AH107="c+",U107,"0"),IF(AH107="c",U107,"0"),IF(AH107="d+",U107,"0"),IF(AH107="d",U107,"0"),IF(AI107="A",U107,"0"),IF(AI107="b+",U107,"0"),IF(AI107="b",U107,"0"),IF(AI107="c+",U107,"0"),IF(AI107="c",U107,"0"),IF(AI107="d+",U107,"0"),IF(AI107="d",U107,"0"))</f>
        <v>0</v>
      </c>
      <c r="X107" s="356"/>
      <c r="Y107" s="356"/>
      <c r="Z107" s="356"/>
      <c r="AA107" s="356"/>
      <c r="AB107" s="356"/>
      <c r="AC107" s="356"/>
      <c r="AD107" s="356"/>
      <c r="AE107" s="356"/>
      <c r="AF107" s="356"/>
      <c r="AG107" s="356"/>
      <c r="AH107" s="356"/>
      <c r="AI107" s="356"/>
      <c r="AJ107" s="355"/>
      <c r="AK107" s="431" t="str">
        <f t="shared" ref="AK107:AV107" si="158">IF(X107="f","0",IF(X107="d","1",IF(X107="d+","1.5",IF(X107="c","2",IF(X107="c+","2.5",IF(X107="b","3",IF(X107="b+","3.5",IF(X107="a","4","-"))))))))</f>
        <v>-</v>
      </c>
      <c r="AL107" s="431" t="str">
        <f t="shared" si="158"/>
        <v>-</v>
      </c>
      <c r="AM107" s="431" t="str">
        <f t="shared" si="158"/>
        <v>-</v>
      </c>
      <c r="AN107" s="431" t="str">
        <f t="shared" si="158"/>
        <v>-</v>
      </c>
      <c r="AO107" s="431" t="str">
        <f t="shared" si="158"/>
        <v>-</v>
      </c>
      <c r="AP107" s="431" t="str">
        <f t="shared" si="158"/>
        <v>-</v>
      </c>
      <c r="AQ107" s="431" t="str">
        <f t="shared" si="158"/>
        <v>-</v>
      </c>
      <c r="AR107" s="431" t="str">
        <f t="shared" si="158"/>
        <v>-</v>
      </c>
      <c r="AS107" s="431" t="str">
        <f t="shared" si="158"/>
        <v>-</v>
      </c>
      <c r="AT107" s="431" t="str">
        <f t="shared" si="158"/>
        <v>-</v>
      </c>
      <c r="AU107" s="431" t="str">
        <f t="shared" si="158"/>
        <v>-</v>
      </c>
      <c r="AV107" s="431" t="str">
        <f t="shared" si="158"/>
        <v>-</v>
      </c>
      <c r="AW107" s="359">
        <f>MAX(IF(AK107="4","4","0"),IF(AK107="3.5","3.5","0"),IF(AK107="3","3","0"),IF(AK107="2.5","2.5","0"),IF(AK107="2","2","0"),IF(AK107="1.5","1.5","0"),IF(AK107="1","1","0"),IF(AL107="4","4","0"),IF(AL107="3.5","3.5","0"),IF(AL107="3","3","0"),IF(AL107="2.5","2.5","0"),IF(AL107="2","2","0"),IF(AL107="1.5","1.5","0"),IF(AL107="1","1","0"),IF(AM107="4","4","0"),IF(AM107="3.5","3.5","0"),IF(AM107="3","3","0"),IF(AM107="2.5","2.5","0"),IF(AM107="2","2","0"),IF(AM107="1.5","1.5","0"),IF(AM107="1","1","0"),IF(AN107="4","4","0"),IF(AN107="3.5","3.5","0"),IF(AN107="3","3","0"),IF(AN107="2.5","2.5","0"),IF(AN107="2","2","0"),IF(AN107="1.5","1.5","0"),IF(AN107="1","1","0"),IF(AO107="4","4","0"),IF(AO107="3.5","3.5","0"),IF(AO107="3","3","0"),IF(AO107="2.5","2.5","0"),IF(AO107="2","2","0"),IF(AO107="1.5","1.5","0"),IF(AO107="1","1","0"),IF(AP107="4","4","0"),IF(AP107="3.5","3.5","0"),IF(AP107="3","3","0"),IF(AP107="2.5","2.5","0"),IF(AP107="2","2","0"),IF(AP107="1.5","1.5","0"),IF(AP107="1","1","0"),IF(AQ107="4","4","0"),IF(AQ107="3.5","3.5","0"),IF(AQ107="3","3","0"),IF(AQ107="2.5","2.5","0"),IF(AQ107="2","2","0"),IF(AQ107="1.5","1.5","0"),IF(AQ107="1","1","0"),IF(AR107="4","4","0"),IF(AR107="3.5","3.5","0"),IF(AR107="3","3","0"),IF(AR107="2.5","2.5","0"),IF(AR107="2","2","0"),IF(AR107="1.5","1.5","0"),IF(AR107="1","1","0"),IF(AS107="4","4","0"),IF(AS107="3.5","3.5","0"),IF(AS107="3","3","0"),IF(AS107="2.5","2.5","0"),IF(AS107="2","2","0"),IF(AS107="1.5","1.5","0"),IF(AS107="1","1","0"),IF(AT107="4","4","0"),IF(AT107="3.5","3.5","0"),IF(AT107="3","3","0"),IF(AT107="2.5","2.5","0"),IF(AT107="2","2","0"),IF(AT107="1.5","1.5","0"),IF(AT107="1","1","0"),IF(AU107="4","4","0"),IF(AU107="3.5","3.5","0"),IF(AU107="3","3","0"),IF(AU107="2.5","2.5","0"),IF(AU107="2","2","0"),IF(AU107="1.5","1.5","0"),IF(AU107="1","1","0"),IF(AV107="4","4","0"),IF(AV107="3.5","3.5","0"),IF(AV107="3","3","0"),IF(AV107="2.5","2.5","0"),IF(AV107="2","2","0"),IF(AV107="1.5","1.5","0"),IF(AV107="1","1","0"))</f>
        <v>0</v>
      </c>
      <c r="AX107" s="360">
        <f>W107</f>
        <v>0</v>
      </c>
      <c r="AY107" s="361">
        <f>AW107*W107</f>
        <v>0</v>
      </c>
      <c r="AZ107" s="355"/>
    </row>
    <row r="108" spans="1:52" ht="11.4" customHeight="1" thickBot="1" x14ac:dyDescent="0.3">
      <c r="A108" s="338"/>
      <c r="B108" s="338"/>
      <c r="C108" s="338"/>
      <c r="D108" s="338"/>
      <c r="E108" s="338"/>
      <c r="F108" s="338"/>
      <c r="G108" s="340"/>
      <c r="H108" s="340"/>
      <c r="I108" s="340"/>
      <c r="J108" s="340" t="s">
        <v>623</v>
      </c>
      <c r="K108" s="340"/>
      <c r="L108" s="340"/>
      <c r="M108" s="340"/>
      <c r="N108" s="340"/>
      <c r="O108" s="340"/>
      <c r="P108" s="340"/>
      <c r="Q108" s="340"/>
      <c r="R108" s="342"/>
      <c r="S108" s="342"/>
      <c r="T108" s="342"/>
      <c r="U108" s="421">
        <f>SUM(W91:W107)</f>
        <v>0</v>
      </c>
      <c r="V108" s="422">
        <v>3</v>
      </c>
      <c r="W108" s="423" t="str">
        <f>IF(U108&gt;=V108,"หน่วยกิตครบ","ไม่ครบหน่วยกิต")</f>
        <v>ไม่ครบหน่วยกิต</v>
      </c>
      <c r="X108" s="422"/>
      <c r="Y108" s="422"/>
      <c r="Z108" s="422"/>
      <c r="AA108" s="422"/>
      <c r="AB108" s="422"/>
      <c r="AC108" s="422"/>
      <c r="AD108" s="422"/>
      <c r="AE108" s="422"/>
      <c r="AF108" s="422"/>
      <c r="AG108" s="422"/>
      <c r="AH108" s="422"/>
      <c r="AI108" s="422"/>
      <c r="AJ108" s="207"/>
      <c r="AK108" s="432"/>
      <c r="AL108" s="432"/>
      <c r="AM108" s="432"/>
      <c r="AN108" s="432"/>
      <c r="AO108" s="432"/>
      <c r="AP108" s="432"/>
      <c r="AQ108" s="432"/>
      <c r="AR108" s="432"/>
      <c r="AS108" s="432"/>
      <c r="AT108" s="432"/>
      <c r="AU108" s="432"/>
      <c r="AV108" s="432"/>
      <c r="AW108" s="191"/>
      <c r="AX108" s="191">
        <f>SUM(AX98:AX107)</f>
        <v>0</v>
      </c>
      <c r="AY108" s="191">
        <f>SUM(AY98:AY107)</f>
        <v>0</v>
      </c>
      <c r="AZ108" s="424" t="e">
        <f>AY108/AX108</f>
        <v>#DIV/0!</v>
      </c>
    </row>
    <row r="109" spans="1:52" ht="11.4" customHeight="1" x14ac:dyDescent="0.25">
      <c r="A109" s="338"/>
      <c r="B109" s="338"/>
      <c r="C109" s="338"/>
      <c r="D109" s="338"/>
      <c r="E109" s="338"/>
      <c r="F109" s="338"/>
      <c r="G109" s="342"/>
      <c r="H109" s="342"/>
      <c r="I109" s="342"/>
      <c r="J109" s="338"/>
      <c r="K109" s="338"/>
      <c r="L109" s="338"/>
      <c r="M109" s="338"/>
      <c r="N109" s="338"/>
      <c r="O109" s="338"/>
      <c r="P109" s="338"/>
      <c r="Q109" s="338"/>
      <c r="R109" s="342"/>
      <c r="S109" s="342"/>
      <c r="T109" s="342"/>
    </row>
    <row r="110" spans="1:52" ht="11.4" customHeight="1" x14ac:dyDescent="0.25">
      <c r="A110" s="338"/>
      <c r="B110" s="338"/>
      <c r="C110" s="339" t="s">
        <v>294</v>
      </c>
      <c r="D110" s="339"/>
      <c r="E110" s="339"/>
      <c r="F110" s="339"/>
      <c r="G110" s="339"/>
      <c r="H110" s="339"/>
      <c r="I110" s="339"/>
      <c r="J110" s="339"/>
      <c r="K110" s="339"/>
      <c r="L110" s="339"/>
      <c r="M110" s="339"/>
      <c r="N110" s="341">
        <v>95</v>
      </c>
      <c r="O110" s="341"/>
      <c r="P110" s="341"/>
      <c r="Q110" s="341"/>
      <c r="R110" s="341" t="s">
        <v>0</v>
      </c>
      <c r="S110" s="341"/>
      <c r="T110" s="341"/>
    </row>
    <row r="111" spans="1:52" ht="11.4" customHeight="1" thickBot="1" x14ac:dyDescent="0.3">
      <c r="A111" s="338"/>
      <c r="B111" s="338"/>
      <c r="C111" s="338"/>
      <c r="D111" s="338"/>
      <c r="E111" s="339" t="s">
        <v>793</v>
      </c>
      <c r="F111" s="339"/>
      <c r="G111" s="339"/>
      <c r="H111" s="339"/>
      <c r="I111" s="339"/>
      <c r="J111" s="339"/>
      <c r="K111" s="339"/>
      <c r="L111" s="339"/>
      <c r="M111" s="339"/>
      <c r="N111" s="339"/>
      <c r="O111" s="339"/>
      <c r="P111" s="339"/>
      <c r="Q111" s="339"/>
      <c r="R111" s="339"/>
      <c r="S111" s="339"/>
      <c r="T111" s="339"/>
      <c r="U111" s="202"/>
      <c r="V111" s="202"/>
      <c r="W111" s="217"/>
      <c r="X111" s="333" t="s">
        <v>292</v>
      </c>
      <c r="Y111" s="333"/>
      <c r="Z111" s="333"/>
      <c r="AA111" s="333"/>
      <c r="AB111" s="333"/>
      <c r="AC111" s="333"/>
      <c r="AD111" s="333"/>
      <c r="AE111" s="333"/>
      <c r="AF111" s="333"/>
      <c r="AG111" s="333"/>
      <c r="AH111" s="333"/>
      <c r="AI111" s="333"/>
      <c r="AJ111" s="174"/>
      <c r="AK111" s="334" t="s">
        <v>298</v>
      </c>
      <c r="AL111" s="334"/>
      <c r="AM111" s="334"/>
      <c r="AN111" s="334"/>
      <c r="AO111" s="334"/>
      <c r="AP111" s="334"/>
      <c r="AQ111" s="334"/>
      <c r="AR111" s="334"/>
      <c r="AS111" s="334"/>
      <c r="AT111" s="334"/>
      <c r="AU111" s="334"/>
      <c r="AV111" s="334"/>
      <c r="AW111" s="334"/>
      <c r="AX111" s="334"/>
      <c r="AY111" s="334"/>
      <c r="AZ111" s="334"/>
    </row>
    <row r="112" spans="1:52" ht="11.4" customHeight="1" x14ac:dyDescent="0.25">
      <c r="A112" s="338"/>
      <c r="B112" s="338"/>
      <c r="C112" s="338"/>
      <c r="D112" s="338"/>
      <c r="E112" s="338"/>
      <c r="F112" s="338"/>
      <c r="G112" s="338" t="s">
        <v>516</v>
      </c>
      <c r="H112" s="338"/>
      <c r="I112" s="338"/>
      <c r="J112" s="338"/>
      <c r="K112" s="338"/>
      <c r="L112" s="338"/>
      <c r="M112" s="338"/>
      <c r="N112" s="338"/>
      <c r="O112" s="338"/>
      <c r="P112" s="338"/>
      <c r="Q112" s="338"/>
      <c r="R112" s="338"/>
      <c r="S112" s="338"/>
      <c r="T112" s="338"/>
      <c r="U112" s="202"/>
      <c r="V112" s="202"/>
      <c r="W112" s="217"/>
      <c r="X112" s="419" t="s">
        <v>300</v>
      </c>
      <c r="Y112" s="419" t="s">
        <v>301</v>
      </c>
      <c r="Z112" s="419" t="s">
        <v>302</v>
      </c>
      <c r="AA112" s="419" t="s">
        <v>303</v>
      </c>
      <c r="AB112" s="419" t="s">
        <v>304</v>
      </c>
      <c r="AC112" s="419" t="s">
        <v>305</v>
      </c>
      <c r="AD112" s="419" t="s">
        <v>306</v>
      </c>
      <c r="AE112" s="419" t="s">
        <v>307</v>
      </c>
      <c r="AF112" s="419" t="s">
        <v>308</v>
      </c>
      <c r="AG112" s="419" t="s">
        <v>309</v>
      </c>
      <c r="AH112" s="419" t="s">
        <v>310</v>
      </c>
      <c r="AI112" s="419" t="s">
        <v>311</v>
      </c>
      <c r="AJ112" s="206" t="s">
        <v>312</v>
      </c>
      <c r="AK112" s="430" t="s">
        <v>300</v>
      </c>
      <c r="AL112" s="430" t="s">
        <v>301</v>
      </c>
      <c r="AM112" s="430" t="s">
        <v>302</v>
      </c>
      <c r="AN112" s="430" t="s">
        <v>303</v>
      </c>
      <c r="AO112" s="430" t="s">
        <v>304</v>
      </c>
      <c r="AP112" s="430" t="s">
        <v>305</v>
      </c>
      <c r="AQ112" s="430" t="s">
        <v>306</v>
      </c>
      <c r="AR112" s="430" t="s">
        <v>307</v>
      </c>
      <c r="AS112" s="430" t="s">
        <v>308</v>
      </c>
      <c r="AT112" s="430" t="s">
        <v>309</v>
      </c>
      <c r="AU112" s="430" t="s">
        <v>310</v>
      </c>
      <c r="AV112" s="430" t="s">
        <v>311</v>
      </c>
      <c r="AW112" s="420" t="s">
        <v>313</v>
      </c>
      <c r="AX112" s="420"/>
      <c r="AY112" s="420"/>
      <c r="AZ112" s="263" t="s">
        <v>312</v>
      </c>
    </row>
    <row r="113" spans="1:52" ht="11.4" customHeight="1" x14ac:dyDescent="0.25">
      <c r="A113" s="338"/>
      <c r="B113" s="338"/>
      <c r="C113" s="338"/>
      <c r="D113" s="338"/>
      <c r="E113" s="338"/>
      <c r="F113" s="338"/>
      <c r="G113" s="340" t="s">
        <v>58</v>
      </c>
      <c r="H113" s="340"/>
      <c r="I113" s="340"/>
      <c r="J113" s="340" t="s">
        <v>624</v>
      </c>
      <c r="K113" s="340"/>
      <c r="L113" s="340"/>
      <c r="M113" s="340"/>
      <c r="N113" s="340"/>
      <c r="O113" s="340"/>
      <c r="P113" s="340"/>
      <c r="Q113" s="340"/>
      <c r="R113" s="214"/>
      <c r="S113" s="342" t="s">
        <v>295</v>
      </c>
      <c r="T113" s="459"/>
      <c r="U113" s="357">
        <v>3</v>
      </c>
      <c r="V113" s="358" t="s">
        <v>323</v>
      </c>
      <c r="W113" s="364">
        <f t="shared" ref="W113" si="159">MAX(IF(X113="A",U113,"0"),IF(X113="b+",U113,"0"),IF(X113="b",U113,"0"),IF(X113="c+",U113,"0"),IF(X113="c",U113,"0"),IF(X113="d+",U113,"0"),IF(X113="d",U113,"0"),IF(X113="ct",U113,"0"),IF(X113="tr",U113,"0"),IF(Y113="A",U113,"0"),IF(Y113="b+",U113,"0"),IF(Y113="b",U113,"0"),IF(Y113="c+",U113,"0"),IF(Y113="c",U113,"0"),IF(Y113="d+",U113,"0"),IF(Y113="d",U113,"0"),IF(Y113="ct",U113,"0"),IF(Y113="tr",U113,"0"),IF(Z113="A",U113,"0"),IF(Z113="b+",U113,"0"),IF(Z113="b",U113,"0"),IF(Z113="c+",U113,"0"),IF(Z113="c",U113,"0"),IF(Z113="d+",U113,"0"),IF(Z113="d",U113,"0"),IF(AA113="A",U113,"0"),IF(AA113="b+",U113,"0"),IF(AA113="b",U113,"0"),IF(AA113="c+",U113,"0"),IF(AA113="c",U113,"0"),IF(AA113="d+",U113,"0"),IF(AA113="d",U113,"0"),IF(AB113="A",U113,"0"),IF(AB113="b+",U113,"0"),IF(AB113="b",U113,"0"),IF(AB113="c+",U113,"0"),IF(AB113="c",U113,"0"),IF(AB113="d+",U113,"0"),IF(AB113="d",U113,"0"),IF(AC113="A",U113,"0"),IF(AC113="b+",U113,"0"),IF(AC113="b",U113,"0"),IF(AC113="c+",U113,"0"),IF(AC113="c",U113,"0"),IF(AC113="d+",U113,"0"),IF(AC113="d",U113,"0"),IF(AD113="A",U113,"0"),IF(AD113="b+",U113,"0"),IF(AD113="b",U113,"0"),IF(AD113="c+",U113,"0"),IF(AD113="c",U113,"0"),IF(AD113="d+",U113,"0"),IF(AD113="d",U113,"0"),IF(AE113="A",U113,"0"),IF(AE113="b+",U113,"0"),IF(AE113="b",U113,"0"),IF(AE113="c+",U113,"0"),IF(AE113="c",U113,"0"),IF(AE113="d+",U113,"0"),IF(AE113="d",U113,"0"),IF(AF113="A",U113,"0"),IF(AF113="b+",U113,"0"),IF(AF113="b",U113,"0"),IF(AF113="c+",U113,"0"),IF(AF113="c",U113,"0"),IF(AF113="d+",U113,"0"),IF(AF113="d",U113,"0"),IF(AG113="A",U113,"0"),IF(AG113="b+",U113,"0"),IF(AG113="b",U113,"0"),IF(AG113="c+",U113,"0"),IF(AG113="c",U113,"0"),IF(AG113="d+",U113,"0"),IF(AG113="d",U113,"0"),IF(AH113="A",U113,"0"),IF(AH113="b+",U113,"0"),IF(AH113="b",U113,"0"),IF(AH113="c+",U113,"0"),IF(AH113="c",U113,"0"),IF(AH113="d+",U113,"0"),IF(AH113="d",U113,"0"),IF(AI113="A",U113,"0"),IF(AI113="b+",U113,"0"),IF(AI113="b",U113,"0"),IF(AI113="c+",U113,"0"),IF(AI113="c",U113,"0"),IF(AI113="d+",U113,"0"),IF(AI113="d",U113,"0"))</f>
        <v>0</v>
      </c>
      <c r="X113" s="356"/>
      <c r="Y113" s="356"/>
      <c r="Z113" s="356"/>
      <c r="AA113" s="356"/>
      <c r="AB113" s="356"/>
      <c r="AC113" s="356"/>
      <c r="AD113" s="356"/>
      <c r="AE113" s="356"/>
      <c r="AF113" s="356"/>
      <c r="AG113" s="356"/>
      <c r="AH113" s="356"/>
      <c r="AI113" s="356"/>
      <c r="AJ113" s="355"/>
      <c r="AK113" s="431" t="str">
        <f t="shared" ref="AK113:AV113" si="160">IF(X113="f","0",IF(X113="d","1",IF(X113="d+","1.5",IF(X113="c","2",IF(X113="c+","2.5",IF(X113="b","3",IF(X113="b+","3.5",IF(X113="a","4","-"))))))))</f>
        <v>-</v>
      </c>
      <c r="AL113" s="431" t="str">
        <f t="shared" si="160"/>
        <v>-</v>
      </c>
      <c r="AM113" s="431" t="str">
        <f t="shared" si="160"/>
        <v>-</v>
      </c>
      <c r="AN113" s="431" t="str">
        <f t="shared" si="160"/>
        <v>-</v>
      </c>
      <c r="AO113" s="431" t="str">
        <f t="shared" si="160"/>
        <v>-</v>
      </c>
      <c r="AP113" s="431" t="str">
        <f t="shared" si="160"/>
        <v>-</v>
      </c>
      <c r="AQ113" s="431" t="str">
        <f t="shared" si="160"/>
        <v>-</v>
      </c>
      <c r="AR113" s="431" t="str">
        <f t="shared" si="160"/>
        <v>-</v>
      </c>
      <c r="AS113" s="431" t="str">
        <f t="shared" si="160"/>
        <v>-</v>
      </c>
      <c r="AT113" s="431" t="str">
        <f t="shared" si="160"/>
        <v>-</v>
      </c>
      <c r="AU113" s="431" t="str">
        <f t="shared" si="160"/>
        <v>-</v>
      </c>
      <c r="AV113" s="431" t="str">
        <f t="shared" si="160"/>
        <v>-</v>
      </c>
      <c r="AW113" s="359">
        <f t="shared" ref="AW113" si="161">MAX(IF(AK113="4","4","0"),IF(AK113="3.5","3.5","0"),IF(AK113="3","3","0"),IF(AK113="2.5","2.5","0"),IF(AK113="2","2","0"),IF(AK113="1.5","1.5","0"),IF(AK113="1","1","0"),IF(AL113="4","4","0"),IF(AL113="3.5","3.5","0"),IF(AL113="3","3","0"),IF(AL113="2.5","2.5","0"),IF(AL113="2","2","0"),IF(AL113="1.5","1.5","0"),IF(AL113="1","1","0"),IF(AM113="4","4","0"),IF(AM113="3.5","3.5","0"),IF(AM113="3","3","0"),IF(AM113="2.5","2.5","0"),IF(AM113="2","2","0"),IF(AM113="1.5","1.5","0"),IF(AM113="1","1","0"),IF(AN113="4","4","0"),IF(AN113="3.5","3.5","0"),IF(AN113="3","3","0"),IF(AN113="2.5","2.5","0"),IF(AN113="2","2","0"),IF(AN113="1.5","1.5","0"),IF(AN113="1","1","0"),IF(AO113="4","4","0"),IF(AO113="3.5","3.5","0"),IF(AO113="3","3","0"),IF(AO113="2.5","2.5","0"),IF(AO113="2","2","0"),IF(AO113="1.5","1.5","0"),IF(AO113="1","1","0"),IF(AP113="4","4","0"),IF(AP113="3.5","3.5","0"),IF(AP113="3","3","0"),IF(AP113="2.5","2.5","0"),IF(AP113="2","2","0"),IF(AP113="1.5","1.5","0"),IF(AP113="1","1","0"),IF(AQ113="4","4","0"),IF(AQ113="3.5","3.5","0"),IF(AQ113="3","3","0"),IF(AQ113="2.5","2.5","0"),IF(AQ113="2","2","0"),IF(AQ113="1.5","1.5","0"),IF(AQ113="1","1","0"),IF(AR113="4","4","0"),IF(AR113="3.5","3.5","0"),IF(AR113="3","3","0"),IF(AR113="2.5","2.5","0"),IF(AR113="2","2","0"),IF(AR113="1.5","1.5","0"),IF(AR113="1","1","0"),IF(AS113="4","4","0"),IF(AS113="3.5","3.5","0"),IF(AS113="3","3","0"),IF(AS113="2.5","2.5","0"),IF(AS113="2","2","0"),IF(AS113="1.5","1.5","0"),IF(AS113="1","1","0"),IF(AT113="4","4","0"),IF(AT113="3.5","3.5","0"),IF(AT113="3","3","0"),IF(AT113="2.5","2.5","0"),IF(AT113="2","2","0"),IF(AT113="1.5","1.5","0"),IF(AT113="1","1","0"),IF(AU113="4","4","0"),IF(AU113="3.5","3.5","0"),IF(AU113="3","3","0"),IF(AU113="2.5","2.5","0"),IF(AU113="2","2","0"),IF(AU113="1.5","1.5","0"),IF(AU113="1","1","0"),IF(AV113="4","4","0"),IF(AV113="3.5","3.5","0"),IF(AV113="3","3","0"),IF(AV113="2.5","2.5","0"),IF(AV113="2","2","0"),IF(AV113="1.5","1.5","0"),IF(AV113="1","1","0"))</f>
        <v>0</v>
      </c>
      <c r="AX113" s="360">
        <f t="shared" ref="AX113" si="162">W113</f>
        <v>0</v>
      </c>
      <c r="AY113" s="361">
        <f t="shared" ref="AY113" si="163">AW113*W113</f>
        <v>0</v>
      </c>
      <c r="AZ113" s="355"/>
    </row>
    <row r="114" spans="1:52" ht="11.4" customHeight="1" x14ac:dyDescent="0.25">
      <c r="A114" s="338"/>
      <c r="B114" s="338"/>
      <c r="C114" s="338"/>
      <c r="D114" s="338"/>
      <c r="E114" s="338"/>
      <c r="F114" s="338"/>
      <c r="G114" s="340"/>
      <c r="H114" s="340"/>
      <c r="I114" s="340"/>
      <c r="J114" s="340" t="s">
        <v>625</v>
      </c>
      <c r="K114" s="340"/>
      <c r="L114" s="340"/>
      <c r="M114" s="340"/>
      <c r="N114" s="340"/>
      <c r="O114" s="340"/>
      <c r="P114" s="340"/>
      <c r="Q114" s="340"/>
      <c r="R114" s="342"/>
      <c r="S114" s="342"/>
      <c r="T114" s="342"/>
      <c r="U114" s="189"/>
      <c r="V114" s="353"/>
      <c r="W114" s="425"/>
      <c r="X114" s="353"/>
      <c r="Y114" s="353"/>
      <c r="Z114" s="353"/>
      <c r="AA114" s="353"/>
      <c r="AB114" s="353"/>
      <c r="AC114" s="353"/>
      <c r="AD114" s="353"/>
      <c r="AE114" s="353"/>
      <c r="AF114" s="353"/>
      <c r="AG114" s="353"/>
      <c r="AH114" s="353"/>
      <c r="AI114" s="353"/>
      <c r="AJ114" s="354"/>
      <c r="AK114" s="433"/>
      <c r="AL114" s="433"/>
      <c r="AM114" s="433"/>
      <c r="AN114" s="433"/>
      <c r="AO114" s="433"/>
      <c r="AP114" s="433"/>
      <c r="AQ114" s="433"/>
      <c r="AR114" s="433"/>
      <c r="AS114" s="433"/>
      <c r="AT114" s="433"/>
      <c r="AU114" s="433"/>
      <c r="AV114" s="433"/>
      <c r="AW114" s="354"/>
      <c r="AX114" s="354"/>
      <c r="AY114" s="354"/>
      <c r="AZ114" s="354"/>
    </row>
    <row r="115" spans="1:52" ht="11.4" customHeight="1" x14ac:dyDescent="0.25">
      <c r="A115" s="338"/>
      <c r="B115" s="338"/>
      <c r="C115" s="338"/>
      <c r="D115" s="338"/>
      <c r="E115" s="338"/>
      <c r="F115" s="338"/>
      <c r="G115" s="340" t="s">
        <v>17</v>
      </c>
      <c r="H115" s="340"/>
      <c r="I115" s="340"/>
      <c r="J115" s="345" t="s">
        <v>158</v>
      </c>
      <c r="K115" s="345"/>
      <c r="L115" s="345"/>
      <c r="M115" s="345"/>
      <c r="N115" s="345"/>
      <c r="O115" s="345"/>
      <c r="P115" s="345"/>
      <c r="Q115" s="345"/>
      <c r="R115" s="214"/>
      <c r="S115" s="342" t="s">
        <v>295</v>
      </c>
      <c r="T115" s="459"/>
      <c r="U115" s="357">
        <v>3</v>
      </c>
      <c r="V115" s="358" t="s">
        <v>323</v>
      </c>
      <c r="W115" s="364">
        <f t="shared" ref="W115" si="164">MAX(IF(X115="A",U115,"0"),IF(X115="b+",U115,"0"),IF(X115="b",U115,"0"),IF(X115="c+",U115,"0"),IF(X115="c",U115,"0"),IF(X115="d+",U115,"0"),IF(X115="d",U115,"0"),IF(X115="ct",U115,"0"),IF(X115="tr",U115,"0"),IF(Y115="A",U115,"0"),IF(Y115="b+",U115,"0"),IF(Y115="b",U115,"0"),IF(Y115="c+",U115,"0"),IF(Y115="c",U115,"0"),IF(Y115="d+",U115,"0"),IF(Y115="d",U115,"0"),IF(Y115="ct",U115,"0"),IF(Y115="tr",U115,"0"),IF(Z115="A",U115,"0"),IF(Z115="b+",U115,"0"),IF(Z115="b",U115,"0"),IF(Z115="c+",U115,"0"),IF(Z115="c",U115,"0"),IF(Z115="d+",U115,"0"),IF(Z115="d",U115,"0"),IF(AA115="A",U115,"0"),IF(AA115="b+",U115,"0"),IF(AA115="b",U115,"0"),IF(AA115="c+",U115,"0"),IF(AA115="c",U115,"0"),IF(AA115="d+",U115,"0"),IF(AA115="d",U115,"0"),IF(AB115="A",U115,"0"),IF(AB115="b+",U115,"0"),IF(AB115="b",U115,"0"),IF(AB115="c+",U115,"0"),IF(AB115="c",U115,"0"),IF(AB115="d+",U115,"0"),IF(AB115="d",U115,"0"),IF(AC115="A",U115,"0"),IF(AC115="b+",U115,"0"),IF(AC115="b",U115,"0"),IF(AC115="c+",U115,"0"),IF(AC115="c",U115,"0"),IF(AC115="d+",U115,"0"),IF(AC115="d",U115,"0"),IF(AD115="A",U115,"0"),IF(AD115="b+",U115,"0"),IF(AD115="b",U115,"0"),IF(AD115="c+",U115,"0"),IF(AD115="c",U115,"0"),IF(AD115="d+",U115,"0"),IF(AD115="d",U115,"0"),IF(AE115="A",U115,"0"),IF(AE115="b+",U115,"0"),IF(AE115="b",U115,"0"),IF(AE115="c+",U115,"0"),IF(AE115="c",U115,"0"),IF(AE115="d+",U115,"0"),IF(AE115="d",U115,"0"),IF(AF115="A",U115,"0"),IF(AF115="b+",U115,"0"),IF(AF115="b",U115,"0"),IF(AF115="c+",U115,"0"),IF(AF115="c",U115,"0"),IF(AF115="d+",U115,"0"),IF(AF115="d",U115,"0"),IF(AG115="A",U115,"0"),IF(AG115="b+",U115,"0"),IF(AG115="b",U115,"0"),IF(AG115="c+",U115,"0"),IF(AG115="c",U115,"0"),IF(AG115="d+",U115,"0"),IF(AG115="d",U115,"0"),IF(AH115="A",U115,"0"),IF(AH115="b+",U115,"0"),IF(AH115="b",U115,"0"),IF(AH115="c+",U115,"0"),IF(AH115="c",U115,"0"),IF(AH115="d+",U115,"0"),IF(AH115="d",U115,"0"),IF(AI115="A",U115,"0"),IF(AI115="b+",U115,"0"),IF(AI115="b",U115,"0"),IF(AI115="c+",U115,"0"),IF(AI115="c",U115,"0"),IF(AI115="d+",U115,"0"),IF(AI115="d",U115,"0"))</f>
        <v>0</v>
      </c>
      <c r="X115" s="356"/>
      <c r="Y115" s="356"/>
      <c r="Z115" s="356"/>
      <c r="AA115" s="356"/>
      <c r="AB115" s="356"/>
      <c r="AC115" s="356"/>
      <c r="AD115" s="356"/>
      <c r="AE115" s="356"/>
      <c r="AF115" s="356"/>
      <c r="AG115" s="356"/>
      <c r="AH115" s="356"/>
      <c r="AI115" s="356"/>
      <c r="AJ115" s="355"/>
      <c r="AK115" s="431" t="str">
        <f t="shared" ref="AK115:AV115" si="165">IF(X115="f","0",IF(X115="d","1",IF(X115="d+","1.5",IF(X115="c","2",IF(X115="c+","2.5",IF(X115="b","3",IF(X115="b+","3.5",IF(X115="a","4","-"))))))))</f>
        <v>-</v>
      </c>
      <c r="AL115" s="431" t="str">
        <f t="shared" si="165"/>
        <v>-</v>
      </c>
      <c r="AM115" s="431" t="str">
        <f t="shared" si="165"/>
        <v>-</v>
      </c>
      <c r="AN115" s="431" t="str">
        <f t="shared" si="165"/>
        <v>-</v>
      </c>
      <c r="AO115" s="431" t="str">
        <f t="shared" si="165"/>
        <v>-</v>
      </c>
      <c r="AP115" s="431" t="str">
        <f t="shared" si="165"/>
        <v>-</v>
      </c>
      <c r="AQ115" s="431" t="str">
        <f t="shared" si="165"/>
        <v>-</v>
      </c>
      <c r="AR115" s="431" t="str">
        <f t="shared" si="165"/>
        <v>-</v>
      </c>
      <c r="AS115" s="431" t="str">
        <f t="shared" si="165"/>
        <v>-</v>
      </c>
      <c r="AT115" s="431" t="str">
        <f t="shared" si="165"/>
        <v>-</v>
      </c>
      <c r="AU115" s="431" t="str">
        <f t="shared" si="165"/>
        <v>-</v>
      </c>
      <c r="AV115" s="431" t="str">
        <f t="shared" si="165"/>
        <v>-</v>
      </c>
      <c r="AW115" s="359">
        <f t="shared" ref="AW115" si="166">MAX(IF(AK115="4","4","0"),IF(AK115="3.5","3.5","0"),IF(AK115="3","3","0"),IF(AK115="2.5","2.5","0"),IF(AK115="2","2","0"),IF(AK115="1.5","1.5","0"),IF(AK115="1","1","0"),IF(AL115="4","4","0"),IF(AL115="3.5","3.5","0"),IF(AL115="3","3","0"),IF(AL115="2.5","2.5","0"),IF(AL115="2","2","0"),IF(AL115="1.5","1.5","0"),IF(AL115="1","1","0"),IF(AM115="4","4","0"),IF(AM115="3.5","3.5","0"),IF(AM115="3","3","0"),IF(AM115="2.5","2.5","0"),IF(AM115="2","2","0"),IF(AM115="1.5","1.5","0"),IF(AM115="1","1","0"),IF(AN115="4","4","0"),IF(AN115="3.5","3.5","0"),IF(AN115="3","3","0"),IF(AN115="2.5","2.5","0"),IF(AN115="2","2","0"),IF(AN115="1.5","1.5","0"),IF(AN115="1","1","0"),IF(AO115="4","4","0"),IF(AO115="3.5","3.5","0"),IF(AO115="3","3","0"),IF(AO115="2.5","2.5","0"),IF(AO115="2","2","0"),IF(AO115="1.5","1.5","0"),IF(AO115="1","1","0"),IF(AP115="4","4","0"),IF(AP115="3.5","3.5","0"),IF(AP115="3","3","0"),IF(AP115="2.5","2.5","0"),IF(AP115="2","2","0"),IF(AP115="1.5","1.5","0"),IF(AP115="1","1","0"),IF(AQ115="4","4","0"),IF(AQ115="3.5","3.5","0"),IF(AQ115="3","3","0"),IF(AQ115="2.5","2.5","0"),IF(AQ115="2","2","0"),IF(AQ115="1.5","1.5","0"),IF(AQ115="1","1","0"),IF(AR115="4","4","0"),IF(AR115="3.5","3.5","0"),IF(AR115="3","3","0"),IF(AR115="2.5","2.5","0"),IF(AR115="2","2","0"),IF(AR115="1.5","1.5","0"),IF(AR115="1","1","0"),IF(AS115="4","4","0"),IF(AS115="3.5","3.5","0"),IF(AS115="3","3","0"),IF(AS115="2.5","2.5","0"),IF(AS115="2","2","0"),IF(AS115="1.5","1.5","0"),IF(AS115="1","1","0"),IF(AT115="4","4","0"),IF(AT115="3.5","3.5","0"),IF(AT115="3","3","0"),IF(AT115="2.5","2.5","0"),IF(AT115="2","2","0"),IF(AT115="1.5","1.5","0"),IF(AT115="1","1","0"),IF(AU115="4","4","0"),IF(AU115="3.5","3.5","0"),IF(AU115="3","3","0"),IF(AU115="2.5","2.5","0"),IF(AU115="2","2","0"),IF(AU115="1.5","1.5","0"),IF(AU115="1","1","0"),IF(AV115="4","4","0"),IF(AV115="3.5","3.5","0"),IF(AV115="3","3","0"),IF(AV115="2.5","2.5","0"),IF(AV115="2","2","0"),IF(AV115="1.5","1.5","0"),IF(AV115="1","1","0"))</f>
        <v>0</v>
      </c>
      <c r="AX115" s="360">
        <f t="shared" ref="AX115" si="167">W115</f>
        <v>0</v>
      </c>
      <c r="AY115" s="361">
        <f t="shared" ref="AY115" si="168">AW115*W115</f>
        <v>0</v>
      </c>
      <c r="AZ115" s="355"/>
    </row>
    <row r="116" spans="1:52" ht="11.4" customHeight="1" x14ac:dyDescent="0.25">
      <c r="A116" s="338"/>
      <c r="B116" s="338"/>
      <c r="C116" s="338"/>
      <c r="D116" s="338"/>
      <c r="E116" s="338"/>
      <c r="F116" s="338"/>
      <c r="G116" s="340"/>
      <c r="H116" s="340"/>
      <c r="I116" s="340"/>
      <c r="J116" s="345" t="s">
        <v>160</v>
      </c>
      <c r="K116" s="345"/>
      <c r="L116" s="345"/>
      <c r="M116" s="345"/>
      <c r="N116" s="345"/>
      <c r="O116" s="345"/>
      <c r="P116" s="345"/>
      <c r="Q116" s="345"/>
      <c r="R116" s="344"/>
      <c r="S116" s="344"/>
      <c r="T116" s="344"/>
      <c r="U116" s="189"/>
      <c r="V116" s="353"/>
      <c r="W116" s="425"/>
      <c r="X116" s="353"/>
      <c r="Y116" s="353"/>
      <c r="Z116" s="353"/>
      <c r="AA116" s="353"/>
      <c r="AB116" s="353"/>
      <c r="AC116" s="353"/>
      <c r="AD116" s="353"/>
      <c r="AE116" s="353"/>
      <c r="AF116" s="353"/>
      <c r="AG116" s="353"/>
      <c r="AH116" s="353"/>
      <c r="AI116" s="353"/>
      <c r="AJ116" s="354"/>
      <c r="AK116" s="433"/>
      <c r="AL116" s="433"/>
      <c r="AM116" s="433"/>
      <c r="AN116" s="433"/>
      <c r="AO116" s="433"/>
      <c r="AP116" s="433"/>
      <c r="AQ116" s="433"/>
      <c r="AR116" s="433"/>
      <c r="AS116" s="433"/>
      <c r="AT116" s="433"/>
      <c r="AU116" s="433"/>
      <c r="AV116" s="433"/>
      <c r="AW116" s="354"/>
      <c r="AX116" s="354"/>
      <c r="AY116" s="354"/>
      <c r="AZ116" s="354"/>
    </row>
    <row r="117" spans="1:52" ht="11.4" customHeight="1" x14ac:dyDescent="0.25">
      <c r="A117" s="338"/>
      <c r="B117" s="338"/>
      <c r="C117" s="338"/>
      <c r="D117" s="338"/>
      <c r="E117" s="338"/>
      <c r="F117" s="338"/>
      <c r="G117" s="340" t="s">
        <v>66</v>
      </c>
      <c r="H117" s="340"/>
      <c r="I117" s="340"/>
      <c r="J117" s="345" t="s">
        <v>626</v>
      </c>
      <c r="K117" s="345"/>
      <c r="L117" s="345"/>
      <c r="M117" s="345"/>
      <c r="N117" s="345"/>
      <c r="O117" s="345"/>
      <c r="P117" s="345"/>
      <c r="Q117" s="345"/>
      <c r="R117" s="214"/>
      <c r="S117" s="342" t="s">
        <v>295</v>
      </c>
      <c r="T117" s="459"/>
      <c r="U117" s="357">
        <v>3</v>
      </c>
      <c r="V117" s="358" t="s">
        <v>323</v>
      </c>
      <c r="W117" s="364">
        <f t="shared" ref="W117" si="169">MAX(IF(X117="A",U117,"0"),IF(X117="b+",U117,"0"),IF(X117="b",U117,"0"),IF(X117="c+",U117,"0"),IF(X117="c",U117,"0"),IF(X117="d+",U117,"0"),IF(X117="d",U117,"0"),IF(X117="ct",U117,"0"),IF(X117="tr",U117,"0"),IF(Y117="A",U117,"0"),IF(Y117="b+",U117,"0"),IF(Y117="b",U117,"0"),IF(Y117="c+",U117,"0"),IF(Y117="c",U117,"0"),IF(Y117="d+",U117,"0"),IF(Y117="d",U117,"0"),IF(Y117="ct",U117,"0"),IF(Y117="tr",U117,"0"),IF(Z117="A",U117,"0"),IF(Z117="b+",U117,"0"),IF(Z117="b",U117,"0"),IF(Z117="c+",U117,"0"),IF(Z117="c",U117,"0"),IF(Z117="d+",U117,"0"),IF(Z117="d",U117,"0"),IF(AA117="A",U117,"0"),IF(AA117="b+",U117,"0"),IF(AA117="b",U117,"0"),IF(AA117="c+",U117,"0"),IF(AA117="c",U117,"0"),IF(AA117="d+",U117,"0"),IF(AA117="d",U117,"0"),IF(AB117="A",U117,"0"),IF(AB117="b+",U117,"0"),IF(AB117="b",U117,"0"),IF(AB117="c+",U117,"0"),IF(AB117="c",U117,"0"),IF(AB117="d+",U117,"0"),IF(AB117="d",U117,"0"),IF(AC117="A",U117,"0"),IF(AC117="b+",U117,"0"),IF(AC117="b",U117,"0"),IF(AC117="c+",U117,"0"),IF(AC117="c",U117,"0"),IF(AC117="d+",U117,"0"),IF(AC117="d",U117,"0"),IF(AD117="A",U117,"0"),IF(AD117="b+",U117,"0"),IF(AD117="b",U117,"0"),IF(AD117="c+",U117,"0"),IF(AD117="c",U117,"0"),IF(AD117="d+",U117,"0"),IF(AD117="d",U117,"0"),IF(AE117="A",U117,"0"),IF(AE117="b+",U117,"0"),IF(AE117="b",U117,"0"),IF(AE117="c+",U117,"0"),IF(AE117="c",U117,"0"),IF(AE117="d+",U117,"0"),IF(AE117="d",U117,"0"),IF(AF117="A",U117,"0"),IF(AF117="b+",U117,"0"),IF(AF117="b",U117,"0"),IF(AF117="c+",U117,"0"),IF(AF117="c",U117,"0"),IF(AF117="d+",U117,"0"),IF(AF117="d",U117,"0"),IF(AG117="A",U117,"0"),IF(AG117="b+",U117,"0"),IF(AG117="b",U117,"0"),IF(AG117="c+",U117,"0"),IF(AG117="c",U117,"0"),IF(AG117="d+",U117,"0"),IF(AG117="d",U117,"0"),IF(AH117="A",U117,"0"),IF(AH117="b+",U117,"0"),IF(AH117="b",U117,"0"),IF(AH117="c+",U117,"0"),IF(AH117="c",U117,"0"),IF(AH117="d+",U117,"0"),IF(AH117="d",U117,"0"),IF(AI117="A",U117,"0"),IF(AI117="b+",U117,"0"),IF(AI117="b",U117,"0"),IF(AI117="c+",U117,"0"),IF(AI117="c",U117,"0"),IF(AI117="d+",U117,"0"),IF(AI117="d",U117,"0"))</f>
        <v>0</v>
      </c>
      <c r="X117" s="356"/>
      <c r="Y117" s="356"/>
      <c r="Z117" s="356"/>
      <c r="AA117" s="356"/>
      <c r="AB117" s="356"/>
      <c r="AC117" s="356"/>
      <c r="AD117" s="356"/>
      <c r="AE117" s="356"/>
      <c r="AF117" s="356"/>
      <c r="AG117" s="356"/>
      <c r="AH117" s="356"/>
      <c r="AI117" s="356"/>
      <c r="AJ117" s="355"/>
      <c r="AK117" s="431" t="str">
        <f t="shared" ref="AK117:AV117" si="170">IF(X117="f","0",IF(X117="d","1",IF(X117="d+","1.5",IF(X117="c","2",IF(X117="c+","2.5",IF(X117="b","3",IF(X117="b+","3.5",IF(X117="a","4","-"))))))))</f>
        <v>-</v>
      </c>
      <c r="AL117" s="431" t="str">
        <f t="shared" si="170"/>
        <v>-</v>
      </c>
      <c r="AM117" s="431" t="str">
        <f t="shared" si="170"/>
        <v>-</v>
      </c>
      <c r="AN117" s="431" t="str">
        <f t="shared" si="170"/>
        <v>-</v>
      </c>
      <c r="AO117" s="431" t="str">
        <f t="shared" si="170"/>
        <v>-</v>
      </c>
      <c r="AP117" s="431" t="str">
        <f t="shared" si="170"/>
        <v>-</v>
      </c>
      <c r="AQ117" s="431" t="str">
        <f t="shared" si="170"/>
        <v>-</v>
      </c>
      <c r="AR117" s="431" t="str">
        <f t="shared" si="170"/>
        <v>-</v>
      </c>
      <c r="AS117" s="431" t="str">
        <f t="shared" si="170"/>
        <v>-</v>
      </c>
      <c r="AT117" s="431" t="str">
        <f t="shared" si="170"/>
        <v>-</v>
      </c>
      <c r="AU117" s="431" t="str">
        <f t="shared" si="170"/>
        <v>-</v>
      </c>
      <c r="AV117" s="431" t="str">
        <f t="shared" si="170"/>
        <v>-</v>
      </c>
      <c r="AW117" s="359">
        <f t="shared" ref="AW117" si="171">MAX(IF(AK117="4","4","0"),IF(AK117="3.5","3.5","0"),IF(AK117="3","3","0"),IF(AK117="2.5","2.5","0"),IF(AK117="2","2","0"),IF(AK117="1.5","1.5","0"),IF(AK117="1","1","0"),IF(AL117="4","4","0"),IF(AL117="3.5","3.5","0"),IF(AL117="3","3","0"),IF(AL117="2.5","2.5","0"),IF(AL117="2","2","0"),IF(AL117="1.5","1.5","0"),IF(AL117="1","1","0"),IF(AM117="4","4","0"),IF(AM117="3.5","3.5","0"),IF(AM117="3","3","0"),IF(AM117="2.5","2.5","0"),IF(AM117="2","2","0"),IF(AM117="1.5","1.5","0"),IF(AM117="1","1","0"),IF(AN117="4","4","0"),IF(AN117="3.5","3.5","0"),IF(AN117="3","3","0"),IF(AN117="2.5","2.5","0"),IF(AN117="2","2","0"),IF(AN117="1.5","1.5","0"),IF(AN117="1","1","0"),IF(AO117="4","4","0"),IF(AO117="3.5","3.5","0"),IF(AO117="3","3","0"),IF(AO117="2.5","2.5","0"),IF(AO117="2","2","0"),IF(AO117="1.5","1.5","0"),IF(AO117="1","1","0"),IF(AP117="4","4","0"),IF(AP117="3.5","3.5","0"),IF(AP117="3","3","0"),IF(AP117="2.5","2.5","0"),IF(AP117="2","2","0"),IF(AP117="1.5","1.5","0"),IF(AP117="1","1","0"),IF(AQ117="4","4","0"),IF(AQ117="3.5","3.5","0"),IF(AQ117="3","3","0"),IF(AQ117="2.5","2.5","0"),IF(AQ117="2","2","0"),IF(AQ117="1.5","1.5","0"),IF(AQ117="1","1","0"),IF(AR117="4","4","0"),IF(AR117="3.5","3.5","0"),IF(AR117="3","3","0"),IF(AR117="2.5","2.5","0"),IF(AR117="2","2","0"),IF(AR117="1.5","1.5","0"),IF(AR117="1","1","0"),IF(AS117="4","4","0"),IF(AS117="3.5","3.5","0"),IF(AS117="3","3","0"),IF(AS117="2.5","2.5","0"),IF(AS117="2","2","0"),IF(AS117="1.5","1.5","0"),IF(AS117="1","1","0"),IF(AT117="4","4","0"),IF(AT117="3.5","3.5","0"),IF(AT117="3","3","0"),IF(AT117="2.5","2.5","0"),IF(AT117="2","2","0"),IF(AT117="1.5","1.5","0"),IF(AT117="1","1","0"),IF(AU117="4","4","0"),IF(AU117="3.5","3.5","0"),IF(AU117="3","3","0"),IF(AU117="2.5","2.5","0"),IF(AU117="2","2","0"),IF(AU117="1.5","1.5","0"),IF(AU117="1","1","0"),IF(AV117="4","4","0"),IF(AV117="3.5","3.5","0"),IF(AV117="3","3","0"),IF(AV117="2.5","2.5","0"),IF(AV117="2","2","0"),IF(AV117="1.5","1.5","0"),IF(AV117="1","1","0"))</f>
        <v>0</v>
      </c>
      <c r="AX117" s="360">
        <f t="shared" ref="AX117" si="172">W117</f>
        <v>0</v>
      </c>
      <c r="AY117" s="361">
        <f t="shared" ref="AY117" si="173">AW117*W117</f>
        <v>0</v>
      </c>
      <c r="AZ117" s="355"/>
    </row>
    <row r="118" spans="1:52" ht="11.4" customHeight="1" x14ac:dyDescent="0.25">
      <c r="A118" s="338"/>
      <c r="B118" s="338"/>
      <c r="C118" s="338"/>
      <c r="D118" s="338"/>
      <c r="E118" s="338"/>
      <c r="F118" s="338"/>
      <c r="G118" s="340"/>
      <c r="H118" s="340"/>
      <c r="I118" s="340"/>
      <c r="J118" s="345" t="s">
        <v>193</v>
      </c>
      <c r="K118" s="345"/>
      <c r="L118" s="345"/>
      <c r="M118" s="345"/>
      <c r="N118" s="345"/>
      <c r="O118" s="345"/>
      <c r="P118" s="345"/>
      <c r="Q118" s="345"/>
      <c r="R118" s="342"/>
      <c r="S118" s="342"/>
      <c r="T118" s="342"/>
      <c r="U118" s="189"/>
      <c r="V118" s="353"/>
      <c r="W118" s="425"/>
      <c r="X118" s="353"/>
      <c r="Y118" s="353"/>
      <c r="Z118" s="353"/>
      <c r="AA118" s="353"/>
      <c r="AB118" s="353"/>
      <c r="AC118" s="353"/>
      <c r="AD118" s="353"/>
      <c r="AE118" s="353"/>
      <c r="AF118" s="353"/>
      <c r="AG118" s="353"/>
      <c r="AH118" s="353"/>
      <c r="AI118" s="353"/>
      <c r="AJ118" s="354"/>
      <c r="AK118" s="433"/>
      <c r="AL118" s="433"/>
      <c r="AM118" s="433"/>
      <c r="AN118" s="433"/>
      <c r="AO118" s="433"/>
      <c r="AP118" s="433"/>
      <c r="AQ118" s="433"/>
      <c r="AR118" s="433"/>
      <c r="AS118" s="433"/>
      <c r="AT118" s="433"/>
      <c r="AU118" s="433"/>
      <c r="AV118" s="433"/>
      <c r="AW118" s="354"/>
      <c r="AX118" s="354"/>
      <c r="AY118" s="354"/>
      <c r="AZ118" s="354"/>
    </row>
    <row r="119" spans="1:52" ht="11.4" customHeight="1" x14ac:dyDescent="0.25">
      <c r="A119" s="338"/>
      <c r="B119" s="338"/>
      <c r="C119" s="338"/>
      <c r="D119" s="338"/>
      <c r="E119" s="338"/>
      <c r="F119" s="338"/>
      <c r="G119" s="340" t="s">
        <v>216</v>
      </c>
      <c r="H119" s="340"/>
      <c r="I119" s="340"/>
      <c r="J119" s="345" t="s">
        <v>217</v>
      </c>
      <c r="K119" s="345"/>
      <c r="L119" s="345"/>
      <c r="M119" s="345"/>
      <c r="N119" s="345"/>
      <c r="O119" s="345"/>
      <c r="P119" s="345"/>
      <c r="Q119" s="345"/>
      <c r="R119" s="214"/>
      <c r="S119" s="342" t="s">
        <v>627</v>
      </c>
      <c r="T119" s="459"/>
      <c r="U119" s="357">
        <v>3</v>
      </c>
      <c r="V119" s="418" t="s">
        <v>366</v>
      </c>
      <c r="W119" s="364">
        <f t="shared" ref="W119" si="174">MAX(IF(X119="A",U119,"0"),IF(X119="b+",U119,"0"),IF(X119="b",U119,"0"),IF(X119="c+",U119,"0"),IF(X119="c",U119,"0"),IF(X119="d+",U119,"0"),IF(X119="d",U119,"0"),IF(X119="ct",U119,"0"),IF(X119="tr",U119,"0"),IF(Y119="A",U119,"0"),IF(Y119="b+",U119,"0"),IF(Y119="b",U119,"0"),IF(Y119="c+",U119,"0"),IF(Y119="c",U119,"0"),IF(Y119="d+",U119,"0"),IF(Y119="d",U119,"0"),IF(Y119="ct",U119,"0"),IF(Y119="tr",U119,"0"),IF(Z119="A",U119,"0"),IF(Z119="b+",U119,"0"),IF(Z119="b",U119,"0"),IF(Z119="c+",U119,"0"),IF(Z119="c",U119,"0"),IF(Z119="d+",U119,"0"),IF(Z119="d",U119,"0"),IF(AA119="A",U119,"0"),IF(AA119="b+",U119,"0"),IF(AA119="b",U119,"0"),IF(AA119="c+",U119,"0"),IF(AA119="c",U119,"0"),IF(AA119="d+",U119,"0"),IF(AA119="d",U119,"0"),IF(AB119="A",U119,"0"),IF(AB119="b+",U119,"0"),IF(AB119="b",U119,"0"),IF(AB119="c+",U119,"0"),IF(AB119="c",U119,"0"),IF(AB119="d+",U119,"0"),IF(AB119="d",U119,"0"),IF(AC119="A",U119,"0"),IF(AC119="b+",U119,"0"),IF(AC119="b",U119,"0"),IF(AC119="c+",U119,"0"),IF(AC119="c",U119,"0"),IF(AC119="d+",U119,"0"),IF(AC119="d",U119,"0"),IF(AD119="A",U119,"0"),IF(AD119="b+",U119,"0"),IF(AD119="b",U119,"0"),IF(AD119="c+",U119,"0"),IF(AD119="c",U119,"0"),IF(AD119="d+",U119,"0"),IF(AD119="d",U119,"0"),IF(AE119="A",U119,"0"),IF(AE119="b+",U119,"0"),IF(AE119="b",U119,"0"),IF(AE119="c+",U119,"0"),IF(AE119="c",U119,"0"),IF(AE119="d+",U119,"0"),IF(AE119="d",U119,"0"),IF(AF119="A",U119,"0"),IF(AF119="b+",U119,"0"),IF(AF119="b",U119,"0"),IF(AF119="c+",U119,"0"),IF(AF119="c",U119,"0"),IF(AF119="d+",U119,"0"),IF(AF119="d",U119,"0"),IF(AG119="A",U119,"0"),IF(AG119="b+",U119,"0"),IF(AG119="b",U119,"0"),IF(AG119="c+",U119,"0"),IF(AG119="c",U119,"0"),IF(AG119="d+",U119,"0"),IF(AG119="d",U119,"0"),IF(AH119="A",U119,"0"),IF(AH119="b+",U119,"0"),IF(AH119="b",U119,"0"),IF(AH119="c+",U119,"0"),IF(AH119="c",U119,"0"),IF(AH119="d+",U119,"0"),IF(AH119="d",U119,"0"),IF(AI119="A",U119,"0"),IF(AI119="b+",U119,"0"),IF(AI119="b",U119,"0"),IF(AI119="c+",U119,"0"),IF(AI119="c",U119,"0"),IF(AI119="d+",U119,"0"),IF(AI119="d",U119,"0"))</f>
        <v>0</v>
      </c>
      <c r="X119" s="356"/>
      <c r="Y119" s="356"/>
      <c r="Z119" s="356"/>
      <c r="AA119" s="356"/>
      <c r="AB119" s="356"/>
      <c r="AC119" s="356"/>
      <c r="AD119" s="356"/>
      <c r="AE119" s="356"/>
      <c r="AF119" s="356"/>
      <c r="AG119" s="356"/>
      <c r="AH119" s="356"/>
      <c r="AI119" s="356"/>
      <c r="AJ119" s="355"/>
      <c r="AK119" s="431" t="str">
        <f t="shared" ref="AK119:AV119" si="175">IF(X119="f","0",IF(X119="d","1",IF(X119="d+","1.5",IF(X119="c","2",IF(X119="c+","2.5",IF(X119="b","3",IF(X119="b+","3.5",IF(X119="a","4","-"))))))))</f>
        <v>-</v>
      </c>
      <c r="AL119" s="431" t="str">
        <f t="shared" si="175"/>
        <v>-</v>
      </c>
      <c r="AM119" s="431" t="str">
        <f t="shared" si="175"/>
        <v>-</v>
      </c>
      <c r="AN119" s="431" t="str">
        <f t="shared" si="175"/>
        <v>-</v>
      </c>
      <c r="AO119" s="431" t="str">
        <f t="shared" si="175"/>
        <v>-</v>
      </c>
      <c r="AP119" s="431" t="str">
        <f t="shared" si="175"/>
        <v>-</v>
      </c>
      <c r="AQ119" s="431" t="str">
        <f t="shared" si="175"/>
        <v>-</v>
      </c>
      <c r="AR119" s="431" t="str">
        <f t="shared" si="175"/>
        <v>-</v>
      </c>
      <c r="AS119" s="431" t="str">
        <f t="shared" si="175"/>
        <v>-</v>
      </c>
      <c r="AT119" s="431" t="str">
        <f t="shared" si="175"/>
        <v>-</v>
      </c>
      <c r="AU119" s="431" t="str">
        <f t="shared" si="175"/>
        <v>-</v>
      </c>
      <c r="AV119" s="431" t="str">
        <f t="shared" si="175"/>
        <v>-</v>
      </c>
      <c r="AW119" s="359">
        <f t="shared" ref="AW119" si="176">MAX(IF(AK119="4","4","0"),IF(AK119="3.5","3.5","0"),IF(AK119="3","3","0"),IF(AK119="2.5","2.5","0"),IF(AK119="2","2","0"),IF(AK119="1.5","1.5","0"),IF(AK119="1","1","0"),IF(AL119="4","4","0"),IF(AL119="3.5","3.5","0"),IF(AL119="3","3","0"),IF(AL119="2.5","2.5","0"),IF(AL119="2","2","0"),IF(AL119="1.5","1.5","0"),IF(AL119="1","1","0"),IF(AM119="4","4","0"),IF(AM119="3.5","3.5","0"),IF(AM119="3","3","0"),IF(AM119="2.5","2.5","0"),IF(AM119="2","2","0"),IF(AM119="1.5","1.5","0"),IF(AM119="1","1","0"),IF(AN119="4","4","0"),IF(AN119="3.5","3.5","0"),IF(AN119="3","3","0"),IF(AN119="2.5","2.5","0"),IF(AN119="2","2","0"),IF(AN119="1.5","1.5","0"),IF(AN119="1","1","0"),IF(AO119="4","4","0"),IF(AO119="3.5","3.5","0"),IF(AO119="3","3","0"),IF(AO119="2.5","2.5","0"),IF(AO119="2","2","0"),IF(AO119="1.5","1.5","0"),IF(AO119="1","1","0"),IF(AP119="4","4","0"),IF(AP119="3.5","3.5","0"),IF(AP119="3","3","0"),IF(AP119="2.5","2.5","0"),IF(AP119="2","2","0"),IF(AP119="1.5","1.5","0"),IF(AP119="1","1","0"),IF(AQ119="4","4","0"),IF(AQ119="3.5","3.5","0"),IF(AQ119="3","3","0"),IF(AQ119="2.5","2.5","0"),IF(AQ119="2","2","0"),IF(AQ119="1.5","1.5","0"),IF(AQ119="1","1","0"),IF(AR119="4","4","0"),IF(AR119="3.5","3.5","0"),IF(AR119="3","3","0"),IF(AR119="2.5","2.5","0"),IF(AR119="2","2","0"),IF(AR119="1.5","1.5","0"),IF(AR119="1","1","0"),IF(AS119="4","4","0"),IF(AS119="3.5","3.5","0"),IF(AS119="3","3","0"),IF(AS119="2.5","2.5","0"),IF(AS119="2","2","0"),IF(AS119="1.5","1.5","0"),IF(AS119="1","1","0"),IF(AT119="4","4","0"),IF(AT119="3.5","3.5","0"),IF(AT119="3","3","0"),IF(AT119="2.5","2.5","0"),IF(AT119="2","2","0"),IF(AT119="1.5","1.5","0"),IF(AT119="1","1","0"),IF(AU119="4","4","0"),IF(AU119="3.5","3.5","0"),IF(AU119="3","3","0"),IF(AU119="2.5","2.5","0"),IF(AU119="2","2","0"),IF(AU119="1.5","1.5","0"),IF(AU119="1","1","0"),IF(AV119="4","4","0"),IF(AV119="3.5","3.5","0"),IF(AV119="3","3","0"),IF(AV119="2.5","2.5","0"),IF(AV119="2","2","0"),IF(AV119="1.5","1.5","0"),IF(AV119="1","1","0"))</f>
        <v>0</v>
      </c>
      <c r="AX119" s="360">
        <f t="shared" ref="AX119" si="177">W119</f>
        <v>0</v>
      </c>
      <c r="AY119" s="361">
        <f t="shared" ref="AY119" si="178">AW119*W119</f>
        <v>0</v>
      </c>
      <c r="AZ119" s="355"/>
    </row>
    <row r="120" spans="1:52" ht="11.4" customHeight="1" x14ac:dyDescent="0.25">
      <c r="A120" s="338"/>
      <c r="B120" s="338"/>
      <c r="C120" s="338"/>
      <c r="D120" s="338"/>
      <c r="E120" s="338"/>
      <c r="F120" s="338"/>
      <c r="G120" s="340"/>
      <c r="H120" s="340"/>
      <c r="I120" s="340"/>
      <c r="J120" s="345" t="s">
        <v>628</v>
      </c>
      <c r="K120" s="345"/>
      <c r="L120" s="345"/>
      <c r="M120" s="345"/>
      <c r="N120" s="345"/>
      <c r="O120" s="345"/>
      <c r="P120" s="345"/>
      <c r="Q120" s="345"/>
      <c r="R120" s="342"/>
      <c r="S120" s="342"/>
      <c r="T120" s="342"/>
      <c r="U120" s="189"/>
      <c r="V120" s="353"/>
      <c r="W120" s="425"/>
      <c r="X120" s="353"/>
      <c r="Y120" s="353"/>
      <c r="Z120" s="353"/>
      <c r="AA120" s="353"/>
      <c r="AB120" s="353"/>
      <c r="AC120" s="353"/>
      <c r="AD120" s="353"/>
      <c r="AE120" s="353"/>
      <c r="AF120" s="353"/>
      <c r="AG120" s="353"/>
      <c r="AH120" s="353"/>
      <c r="AI120" s="353"/>
      <c r="AJ120" s="354"/>
      <c r="AK120" s="433"/>
      <c r="AL120" s="433"/>
      <c r="AM120" s="433"/>
      <c r="AN120" s="433"/>
      <c r="AO120" s="433"/>
      <c r="AP120" s="433"/>
      <c r="AQ120" s="433"/>
      <c r="AR120" s="433"/>
      <c r="AS120" s="433"/>
      <c r="AT120" s="433"/>
      <c r="AU120" s="433"/>
      <c r="AV120" s="433"/>
      <c r="AW120" s="354"/>
      <c r="AX120" s="354"/>
      <c r="AY120" s="354"/>
      <c r="AZ120" s="354"/>
    </row>
    <row r="121" spans="1:52" ht="15.6" customHeight="1" x14ac:dyDescent="0.25">
      <c r="A121" s="338"/>
      <c r="B121" s="338"/>
      <c r="C121" s="338"/>
      <c r="D121" s="338"/>
      <c r="E121" s="338"/>
      <c r="F121" s="338"/>
      <c r="G121" s="340" t="s">
        <v>231</v>
      </c>
      <c r="H121" s="340"/>
      <c r="I121" s="340"/>
      <c r="J121" s="345" t="s">
        <v>232</v>
      </c>
      <c r="K121" s="345"/>
      <c r="L121" s="345"/>
      <c r="M121" s="345"/>
      <c r="N121" s="345"/>
      <c r="O121" s="345"/>
      <c r="P121" s="345"/>
      <c r="Q121" s="345"/>
      <c r="R121" s="214"/>
      <c r="S121" s="342" t="s">
        <v>295</v>
      </c>
      <c r="T121" s="459"/>
      <c r="U121" s="357">
        <v>3</v>
      </c>
      <c r="V121" s="358" t="s">
        <v>323</v>
      </c>
      <c r="W121" s="364">
        <f t="shared" ref="W121" si="179">MAX(IF(X121="A",U121,"0"),IF(X121="b+",U121,"0"),IF(X121="b",U121,"0"),IF(X121="c+",U121,"0"),IF(X121="c",U121,"0"),IF(X121="d+",U121,"0"),IF(X121="d",U121,"0"),IF(X121="ct",U121,"0"),IF(X121="tr",U121,"0"),IF(Y121="A",U121,"0"),IF(Y121="b+",U121,"0"),IF(Y121="b",U121,"0"),IF(Y121="c+",U121,"0"),IF(Y121="c",U121,"0"),IF(Y121="d+",U121,"0"),IF(Y121="d",U121,"0"),IF(Y121="ct",U121,"0"),IF(Y121="tr",U121,"0"),IF(Z121="A",U121,"0"),IF(Z121="b+",U121,"0"),IF(Z121="b",U121,"0"),IF(Z121="c+",U121,"0"),IF(Z121="c",U121,"0"),IF(Z121="d+",U121,"0"),IF(Z121="d",U121,"0"),IF(AA121="A",U121,"0"),IF(AA121="b+",U121,"0"),IF(AA121="b",U121,"0"),IF(AA121="c+",U121,"0"),IF(AA121="c",U121,"0"),IF(AA121="d+",U121,"0"),IF(AA121="d",U121,"0"),IF(AB121="A",U121,"0"),IF(AB121="b+",U121,"0"),IF(AB121="b",U121,"0"),IF(AB121="c+",U121,"0"),IF(AB121="c",U121,"0"),IF(AB121="d+",U121,"0"),IF(AB121="d",U121,"0"),IF(AC121="A",U121,"0"),IF(AC121="b+",U121,"0"),IF(AC121="b",U121,"0"),IF(AC121="c+",U121,"0"),IF(AC121="c",U121,"0"),IF(AC121="d+",U121,"0"),IF(AC121="d",U121,"0"),IF(AD121="A",U121,"0"),IF(AD121="b+",U121,"0"),IF(AD121="b",U121,"0"),IF(AD121="c+",U121,"0"),IF(AD121="c",U121,"0"),IF(AD121="d+",U121,"0"),IF(AD121="d",U121,"0"),IF(AE121="A",U121,"0"),IF(AE121="b+",U121,"0"),IF(AE121="b",U121,"0"),IF(AE121="c+",U121,"0"),IF(AE121="c",U121,"0"),IF(AE121="d+",U121,"0"),IF(AE121="d",U121,"0"),IF(AF121="A",U121,"0"),IF(AF121="b+",U121,"0"),IF(AF121="b",U121,"0"),IF(AF121="c+",U121,"0"),IF(AF121="c",U121,"0"),IF(AF121="d+",U121,"0"),IF(AF121="d",U121,"0"),IF(AG121="A",U121,"0"),IF(AG121="b+",U121,"0"),IF(AG121="b",U121,"0"),IF(AG121="c+",U121,"0"),IF(AG121="c",U121,"0"),IF(AG121="d+",U121,"0"),IF(AG121="d",U121,"0"),IF(AH121="A",U121,"0"),IF(AH121="b+",U121,"0"),IF(AH121="b",U121,"0"),IF(AH121="c+",U121,"0"),IF(AH121="c",U121,"0"),IF(AH121="d+",U121,"0"),IF(AH121="d",U121,"0"),IF(AI121="A",U121,"0"),IF(AI121="b+",U121,"0"),IF(AI121="b",U121,"0"),IF(AI121="c+",U121,"0"),IF(AI121="c",U121,"0"),IF(AI121="d+",U121,"0"),IF(AI121="d",U121,"0"))</f>
        <v>0</v>
      </c>
      <c r="X121" s="356"/>
      <c r="Y121" s="356"/>
      <c r="Z121" s="356"/>
      <c r="AA121" s="356"/>
      <c r="AB121" s="356"/>
      <c r="AC121" s="356"/>
      <c r="AD121" s="356"/>
      <c r="AE121" s="356"/>
      <c r="AF121" s="356"/>
      <c r="AG121" s="356"/>
      <c r="AH121" s="356"/>
      <c r="AI121" s="356"/>
      <c r="AJ121" s="355"/>
      <c r="AK121" s="431" t="str">
        <f t="shared" ref="AK121:AV121" si="180">IF(X121="f","0",IF(X121="d","1",IF(X121="d+","1.5",IF(X121="c","2",IF(X121="c+","2.5",IF(X121="b","3",IF(X121="b+","3.5",IF(X121="a","4","-"))))))))</f>
        <v>-</v>
      </c>
      <c r="AL121" s="431" t="str">
        <f t="shared" si="180"/>
        <v>-</v>
      </c>
      <c r="AM121" s="431" t="str">
        <f t="shared" si="180"/>
        <v>-</v>
      </c>
      <c r="AN121" s="431" t="str">
        <f t="shared" si="180"/>
        <v>-</v>
      </c>
      <c r="AO121" s="431" t="str">
        <f t="shared" si="180"/>
        <v>-</v>
      </c>
      <c r="AP121" s="431" t="str">
        <f t="shared" si="180"/>
        <v>-</v>
      </c>
      <c r="AQ121" s="431" t="str">
        <f t="shared" si="180"/>
        <v>-</v>
      </c>
      <c r="AR121" s="431" t="str">
        <f t="shared" si="180"/>
        <v>-</v>
      </c>
      <c r="AS121" s="431" t="str">
        <f t="shared" si="180"/>
        <v>-</v>
      </c>
      <c r="AT121" s="431" t="str">
        <f t="shared" si="180"/>
        <v>-</v>
      </c>
      <c r="AU121" s="431" t="str">
        <f t="shared" si="180"/>
        <v>-</v>
      </c>
      <c r="AV121" s="431" t="str">
        <f t="shared" si="180"/>
        <v>-</v>
      </c>
      <c r="AW121" s="359">
        <f t="shared" ref="AW121" si="181">MAX(IF(AK121="4","4","0"),IF(AK121="3.5","3.5","0"),IF(AK121="3","3","0"),IF(AK121="2.5","2.5","0"),IF(AK121="2","2","0"),IF(AK121="1.5","1.5","0"),IF(AK121="1","1","0"),IF(AL121="4","4","0"),IF(AL121="3.5","3.5","0"),IF(AL121="3","3","0"),IF(AL121="2.5","2.5","0"),IF(AL121="2","2","0"),IF(AL121="1.5","1.5","0"),IF(AL121="1","1","0"),IF(AM121="4","4","0"),IF(AM121="3.5","3.5","0"),IF(AM121="3","3","0"),IF(AM121="2.5","2.5","0"),IF(AM121="2","2","0"),IF(AM121="1.5","1.5","0"),IF(AM121="1","1","0"),IF(AN121="4","4","0"),IF(AN121="3.5","3.5","0"),IF(AN121="3","3","0"),IF(AN121="2.5","2.5","0"),IF(AN121="2","2","0"),IF(AN121="1.5","1.5","0"),IF(AN121="1","1","0"),IF(AO121="4","4","0"),IF(AO121="3.5","3.5","0"),IF(AO121="3","3","0"),IF(AO121="2.5","2.5","0"),IF(AO121="2","2","0"),IF(AO121="1.5","1.5","0"),IF(AO121="1","1","0"),IF(AP121="4","4","0"),IF(AP121="3.5","3.5","0"),IF(AP121="3","3","0"),IF(AP121="2.5","2.5","0"),IF(AP121="2","2","0"),IF(AP121="1.5","1.5","0"),IF(AP121="1","1","0"),IF(AQ121="4","4","0"),IF(AQ121="3.5","3.5","0"),IF(AQ121="3","3","0"),IF(AQ121="2.5","2.5","0"),IF(AQ121="2","2","0"),IF(AQ121="1.5","1.5","0"),IF(AQ121="1","1","0"),IF(AR121="4","4","0"),IF(AR121="3.5","3.5","0"),IF(AR121="3","3","0"),IF(AR121="2.5","2.5","0"),IF(AR121="2","2","0"),IF(AR121="1.5","1.5","0"),IF(AR121="1","1","0"),IF(AS121="4","4","0"),IF(AS121="3.5","3.5","0"),IF(AS121="3","3","0"),IF(AS121="2.5","2.5","0"),IF(AS121="2","2","0"),IF(AS121="1.5","1.5","0"),IF(AS121="1","1","0"),IF(AT121="4","4","0"),IF(AT121="3.5","3.5","0"),IF(AT121="3","3","0"),IF(AT121="2.5","2.5","0"),IF(AT121="2","2","0"),IF(AT121="1.5","1.5","0"),IF(AT121="1","1","0"),IF(AU121="4","4","0"),IF(AU121="3.5","3.5","0"),IF(AU121="3","3","0"),IF(AU121="2.5","2.5","0"),IF(AU121="2","2","0"),IF(AU121="1.5","1.5","0"),IF(AU121="1","1","0"),IF(AV121="4","4","0"),IF(AV121="3.5","3.5","0"),IF(AV121="3","3","0"),IF(AV121="2.5","2.5","0"),IF(AV121="2","2","0"),IF(AV121="1.5","1.5","0"),IF(AV121="1","1","0"))</f>
        <v>0</v>
      </c>
      <c r="AX121" s="360">
        <f t="shared" ref="AX121" si="182">W121</f>
        <v>0</v>
      </c>
      <c r="AY121" s="361">
        <f t="shared" ref="AY121" si="183">AW121*W121</f>
        <v>0</v>
      </c>
      <c r="AZ121" s="355"/>
    </row>
    <row r="122" spans="1:52" ht="11.4" customHeight="1" x14ac:dyDescent="0.25">
      <c r="A122" s="338"/>
      <c r="B122" s="338"/>
      <c r="C122" s="338"/>
      <c r="D122" s="338"/>
      <c r="E122" s="338"/>
      <c r="F122" s="338"/>
      <c r="G122" s="340"/>
      <c r="H122" s="340"/>
      <c r="I122" s="340"/>
      <c r="J122" s="345" t="s">
        <v>233</v>
      </c>
      <c r="K122" s="345"/>
      <c r="L122" s="345"/>
      <c r="M122" s="345"/>
      <c r="N122" s="345"/>
      <c r="O122" s="345"/>
      <c r="P122" s="345"/>
      <c r="Q122" s="345"/>
      <c r="R122" s="342"/>
      <c r="S122" s="342"/>
      <c r="T122" s="342"/>
      <c r="U122" s="189"/>
      <c r="V122" s="353"/>
      <c r="W122" s="425"/>
      <c r="X122" s="353"/>
      <c r="Y122" s="353"/>
      <c r="Z122" s="353"/>
      <c r="AA122" s="353"/>
      <c r="AB122" s="353"/>
      <c r="AC122" s="353"/>
      <c r="AD122" s="353"/>
      <c r="AE122" s="353"/>
      <c r="AF122" s="353"/>
      <c r="AG122" s="353"/>
      <c r="AH122" s="353"/>
      <c r="AI122" s="353"/>
      <c r="AJ122" s="354"/>
      <c r="AK122" s="433"/>
      <c r="AL122" s="433"/>
      <c r="AM122" s="433"/>
      <c r="AN122" s="433"/>
      <c r="AO122" s="433"/>
      <c r="AP122" s="433"/>
      <c r="AQ122" s="433"/>
      <c r="AR122" s="433"/>
      <c r="AS122" s="433"/>
      <c r="AT122" s="433"/>
      <c r="AU122" s="433"/>
      <c r="AV122" s="433"/>
      <c r="AW122" s="354"/>
      <c r="AX122" s="354"/>
      <c r="AY122" s="354"/>
      <c r="AZ122" s="354"/>
    </row>
    <row r="123" spans="1:52" ht="15.6" customHeight="1" x14ac:dyDescent="0.25">
      <c r="A123" s="338"/>
      <c r="B123" s="338"/>
      <c r="C123" s="338"/>
      <c r="D123" s="338"/>
      <c r="E123" s="338"/>
      <c r="F123" s="338"/>
      <c r="G123" s="340" t="s">
        <v>241</v>
      </c>
      <c r="H123" s="340"/>
      <c r="I123" s="340"/>
      <c r="J123" s="345" t="s">
        <v>767</v>
      </c>
      <c r="K123" s="345"/>
      <c r="L123" s="345"/>
      <c r="M123" s="345"/>
      <c r="N123" s="345"/>
      <c r="O123" s="345"/>
      <c r="P123" s="345"/>
      <c r="Q123" s="345"/>
      <c r="R123" s="214"/>
      <c r="S123" s="342" t="s">
        <v>295</v>
      </c>
      <c r="T123" s="459"/>
      <c r="U123" s="357">
        <v>3</v>
      </c>
      <c r="V123" s="358" t="s">
        <v>323</v>
      </c>
      <c r="W123" s="364">
        <f t="shared" ref="W123" si="184">MAX(IF(X123="A",U123,"0"),IF(X123="b+",U123,"0"),IF(X123="b",U123,"0"),IF(X123="c+",U123,"0"),IF(X123="c",U123,"0"),IF(X123="d+",U123,"0"),IF(X123="d",U123,"0"),IF(X123="ct",U123,"0"),IF(X123="tr",U123,"0"),IF(Y123="A",U123,"0"),IF(Y123="b+",U123,"0"),IF(Y123="b",U123,"0"),IF(Y123="c+",U123,"0"),IF(Y123="c",U123,"0"),IF(Y123="d+",U123,"0"),IF(Y123="d",U123,"0"),IF(Y123="ct",U123,"0"),IF(Y123="tr",U123,"0"),IF(Z123="A",U123,"0"),IF(Z123="b+",U123,"0"),IF(Z123="b",U123,"0"),IF(Z123="c+",U123,"0"),IF(Z123="c",U123,"0"),IF(Z123="d+",U123,"0"),IF(Z123="d",U123,"0"),IF(AA123="A",U123,"0"),IF(AA123="b+",U123,"0"),IF(AA123="b",U123,"0"),IF(AA123="c+",U123,"0"),IF(AA123="c",U123,"0"),IF(AA123="d+",U123,"0"),IF(AA123="d",U123,"0"),IF(AB123="A",U123,"0"),IF(AB123="b+",U123,"0"),IF(AB123="b",U123,"0"),IF(AB123="c+",U123,"0"),IF(AB123="c",U123,"0"),IF(AB123="d+",U123,"0"),IF(AB123="d",U123,"0"),IF(AC123="A",U123,"0"),IF(AC123="b+",U123,"0"),IF(AC123="b",U123,"0"),IF(AC123="c+",U123,"0"),IF(AC123="c",U123,"0"),IF(AC123="d+",U123,"0"),IF(AC123="d",U123,"0"),IF(AD123="A",U123,"0"),IF(AD123="b+",U123,"0"),IF(AD123="b",U123,"0"),IF(AD123="c+",U123,"0"),IF(AD123="c",U123,"0"),IF(AD123="d+",U123,"0"),IF(AD123="d",U123,"0"),IF(AE123="A",U123,"0"),IF(AE123="b+",U123,"0"),IF(AE123="b",U123,"0"),IF(AE123="c+",U123,"0"),IF(AE123="c",U123,"0"),IF(AE123="d+",U123,"0"),IF(AE123="d",U123,"0"),IF(AF123="A",U123,"0"),IF(AF123="b+",U123,"0"),IF(AF123="b",U123,"0"),IF(AF123="c+",U123,"0"),IF(AF123="c",U123,"0"),IF(AF123="d+",U123,"0"),IF(AF123="d",U123,"0"),IF(AG123="A",U123,"0"),IF(AG123="b+",U123,"0"),IF(AG123="b",U123,"0"),IF(AG123="c+",U123,"0"),IF(AG123="c",U123,"0"),IF(AG123="d+",U123,"0"),IF(AG123="d",U123,"0"),IF(AH123="A",U123,"0"),IF(AH123="b+",U123,"0"),IF(AH123="b",U123,"0"),IF(AH123="c+",U123,"0"),IF(AH123="c",U123,"0"),IF(AH123="d+",U123,"0"),IF(AH123="d",U123,"0"),IF(AI123="A",U123,"0"),IF(AI123="b+",U123,"0"),IF(AI123="b",U123,"0"),IF(AI123="c+",U123,"0"),IF(AI123="c",U123,"0"),IF(AI123="d+",U123,"0"),IF(AI123="d",U123,"0"))</f>
        <v>0</v>
      </c>
      <c r="X123" s="356"/>
      <c r="Y123" s="356"/>
      <c r="Z123" s="356"/>
      <c r="AA123" s="356"/>
      <c r="AB123" s="356"/>
      <c r="AC123" s="356"/>
      <c r="AD123" s="356"/>
      <c r="AE123" s="356"/>
      <c r="AF123" s="356"/>
      <c r="AG123" s="356"/>
      <c r="AH123" s="356"/>
      <c r="AI123" s="356"/>
      <c r="AJ123" s="355"/>
      <c r="AK123" s="431" t="str">
        <f t="shared" ref="AK123:AV123" si="185">IF(X123="f","0",IF(X123="d","1",IF(X123="d+","1.5",IF(X123="c","2",IF(X123="c+","2.5",IF(X123="b","3",IF(X123="b+","3.5",IF(X123="a","4","-"))))))))</f>
        <v>-</v>
      </c>
      <c r="AL123" s="431" t="str">
        <f t="shared" si="185"/>
        <v>-</v>
      </c>
      <c r="AM123" s="431" t="str">
        <f t="shared" si="185"/>
        <v>-</v>
      </c>
      <c r="AN123" s="431" t="str">
        <f t="shared" si="185"/>
        <v>-</v>
      </c>
      <c r="AO123" s="431" t="str">
        <f t="shared" si="185"/>
        <v>-</v>
      </c>
      <c r="AP123" s="431" t="str">
        <f t="shared" si="185"/>
        <v>-</v>
      </c>
      <c r="AQ123" s="431" t="str">
        <f t="shared" si="185"/>
        <v>-</v>
      </c>
      <c r="AR123" s="431" t="str">
        <f t="shared" si="185"/>
        <v>-</v>
      </c>
      <c r="AS123" s="431" t="str">
        <f t="shared" si="185"/>
        <v>-</v>
      </c>
      <c r="AT123" s="431" t="str">
        <f t="shared" si="185"/>
        <v>-</v>
      </c>
      <c r="AU123" s="431" t="str">
        <f t="shared" si="185"/>
        <v>-</v>
      </c>
      <c r="AV123" s="431" t="str">
        <f t="shared" si="185"/>
        <v>-</v>
      </c>
      <c r="AW123" s="359">
        <f t="shared" ref="AW123" si="186">MAX(IF(AK123="4","4","0"),IF(AK123="3.5","3.5","0"),IF(AK123="3","3","0"),IF(AK123="2.5","2.5","0"),IF(AK123="2","2","0"),IF(AK123="1.5","1.5","0"),IF(AK123="1","1","0"),IF(AL123="4","4","0"),IF(AL123="3.5","3.5","0"),IF(AL123="3","3","0"),IF(AL123="2.5","2.5","0"),IF(AL123="2","2","0"),IF(AL123="1.5","1.5","0"),IF(AL123="1","1","0"),IF(AM123="4","4","0"),IF(AM123="3.5","3.5","0"),IF(AM123="3","3","0"),IF(AM123="2.5","2.5","0"),IF(AM123="2","2","0"),IF(AM123="1.5","1.5","0"),IF(AM123="1","1","0"),IF(AN123="4","4","0"),IF(AN123="3.5","3.5","0"),IF(AN123="3","3","0"),IF(AN123="2.5","2.5","0"),IF(AN123="2","2","0"),IF(AN123="1.5","1.5","0"),IF(AN123="1","1","0"),IF(AO123="4","4","0"),IF(AO123="3.5","3.5","0"),IF(AO123="3","3","0"),IF(AO123="2.5","2.5","0"),IF(AO123="2","2","0"),IF(AO123="1.5","1.5","0"),IF(AO123="1","1","0"),IF(AP123="4","4","0"),IF(AP123="3.5","3.5","0"),IF(AP123="3","3","0"),IF(AP123="2.5","2.5","0"),IF(AP123="2","2","0"),IF(AP123="1.5","1.5","0"),IF(AP123="1","1","0"),IF(AQ123="4","4","0"),IF(AQ123="3.5","3.5","0"),IF(AQ123="3","3","0"),IF(AQ123="2.5","2.5","0"),IF(AQ123="2","2","0"),IF(AQ123="1.5","1.5","0"),IF(AQ123="1","1","0"),IF(AR123="4","4","0"),IF(AR123="3.5","3.5","0"),IF(AR123="3","3","0"),IF(AR123="2.5","2.5","0"),IF(AR123="2","2","0"),IF(AR123="1.5","1.5","0"),IF(AR123="1","1","0"),IF(AS123="4","4","0"),IF(AS123="3.5","3.5","0"),IF(AS123="3","3","0"),IF(AS123="2.5","2.5","0"),IF(AS123="2","2","0"),IF(AS123="1.5","1.5","0"),IF(AS123="1","1","0"),IF(AT123="4","4","0"),IF(AT123="3.5","3.5","0"),IF(AT123="3","3","0"),IF(AT123="2.5","2.5","0"),IF(AT123="2","2","0"),IF(AT123="1.5","1.5","0"),IF(AT123="1","1","0"),IF(AU123="4","4","0"),IF(AU123="3.5","3.5","0"),IF(AU123="3","3","0"),IF(AU123="2.5","2.5","0"),IF(AU123="2","2","0"),IF(AU123="1.5","1.5","0"),IF(AU123="1","1","0"),IF(AV123="4","4","0"),IF(AV123="3.5","3.5","0"),IF(AV123="3","3","0"),IF(AV123="2.5","2.5","0"),IF(AV123="2","2","0"),IF(AV123="1.5","1.5","0"),IF(AV123="1","1","0"))</f>
        <v>0</v>
      </c>
      <c r="AX123" s="360">
        <f t="shared" ref="AX123" si="187">W123</f>
        <v>0</v>
      </c>
      <c r="AY123" s="361">
        <f t="shared" ref="AY123" si="188">AW123*W123</f>
        <v>0</v>
      </c>
      <c r="AZ123" s="355"/>
    </row>
    <row r="124" spans="1:52" ht="11.4" customHeight="1" x14ac:dyDescent="0.25">
      <c r="A124" s="338"/>
      <c r="B124" s="338"/>
      <c r="C124" s="338"/>
      <c r="D124" s="338"/>
      <c r="E124" s="338"/>
      <c r="F124" s="338"/>
      <c r="G124" s="340"/>
      <c r="H124" s="340"/>
      <c r="I124" s="340"/>
      <c r="J124" s="345" t="s">
        <v>243</v>
      </c>
      <c r="K124" s="345"/>
      <c r="L124" s="345"/>
      <c r="M124" s="345"/>
      <c r="N124" s="345"/>
      <c r="O124" s="345"/>
      <c r="P124" s="345"/>
      <c r="Q124" s="345"/>
      <c r="R124" s="342"/>
      <c r="S124" s="342"/>
      <c r="T124" s="342"/>
      <c r="U124" s="189"/>
      <c r="V124" s="353"/>
      <c r="W124" s="425"/>
      <c r="X124" s="353"/>
      <c r="Y124" s="353"/>
      <c r="Z124" s="353"/>
      <c r="AA124" s="353"/>
      <c r="AB124" s="353"/>
      <c r="AC124" s="353"/>
      <c r="AD124" s="353"/>
      <c r="AE124" s="353"/>
      <c r="AF124" s="353"/>
      <c r="AG124" s="353"/>
      <c r="AH124" s="353"/>
      <c r="AI124" s="353"/>
      <c r="AJ124" s="354"/>
      <c r="AK124" s="433"/>
      <c r="AL124" s="433"/>
      <c r="AM124" s="433"/>
      <c r="AN124" s="433"/>
      <c r="AO124" s="433"/>
      <c r="AP124" s="433"/>
      <c r="AQ124" s="433"/>
      <c r="AR124" s="433"/>
      <c r="AS124" s="433"/>
      <c r="AT124" s="433"/>
      <c r="AU124" s="433"/>
      <c r="AV124" s="433"/>
      <c r="AW124" s="354"/>
      <c r="AX124" s="354"/>
      <c r="AY124" s="354"/>
      <c r="AZ124" s="354"/>
    </row>
    <row r="125" spans="1:52" ht="15.6" customHeight="1" x14ac:dyDescent="0.25">
      <c r="A125" s="338"/>
      <c r="B125" s="338"/>
      <c r="C125" s="338"/>
      <c r="D125" s="338"/>
      <c r="E125" s="338"/>
      <c r="F125" s="338"/>
      <c r="G125" s="340" t="s">
        <v>253</v>
      </c>
      <c r="H125" s="340"/>
      <c r="I125" s="340"/>
      <c r="J125" s="345" t="s">
        <v>254</v>
      </c>
      <c r="K125" s="345"/>
      <c r="L125" s="345"/>
      <c r="M125" s="345"/>
      <c r="N125" s="345"/>
      <c r="O125" s="345"/>
      <c r="P125" s="345"/>
      <c r="Q125" s="345"/>
      <c r="R125" s="214"/>
      <c r="S125" s="342" t="s">
        <v>295</v>
      </c>
      <c r="T125" s="459"/>
      <c r="U125" s="357">
        <v>3</v>
      </c>
      <c r="V125" s="358" t="s">
        <v>323</v>
      </c>
      <c r="W125" s="364">
        <f t="shared" ref="W125" si="189">MAX(IF(X125="A",U125,"0"),IF(X125="b+",U125,"0"),IF(X125="b",U125,"0"),IF(X125="c+",U125,"0"),IF(X125="c",U125,"0"),IF(X125="d+",U125,"0"),IF(X125="d",U125,"0"),IF(X125="ct",U125,"0"),IF(X125="tr",U125,"0"),IF(Y125="A",U125,"0"),IF(Y125="b+",U125,"0"),IF(Y125="b",U125,"0"),IF(Y125="c+",U125,"0"),IF(Y125="c",U125,"0"),IF(Y125="d+",U125,"0"),IF(Y125="d",U125,"0"),IF(Y125="ct",U125,"0"),IF(Y125="tr",U125,"0"),IF(Z125="A",U125,"0"),IF(Z125="b+",U125,"0"),IF(Z125="b",U125,"0"),IF(Z125="c+",U125,"0"),IF(Z125="c",U125,"0"),IF(Z125="d+",U125,"0"),IF(Z125="d",U125,"0"),IF(AA125="A",U125,"0"),IF(AA125="b+",U125,"0"),IF(AA125="b",U125,"0"),IF(AA125="c+",U125,"0"),IF(AA125="c",U125,"0"),IF(AA125="d+",U125,"0"),IF(AA125="d",U125,"0"),IF(AB125="A",U125,"0"),IF(AB125="b+",U125,"0"),IF(AB125="b",U125,"0"),IF(AB125="c+",U125,"0"),IF(AB125="c",U125,"0"),IF(AB125="d+",U125,"0"),IF(AB125="d",U125,"0"),IF(AC125="A",U125,"0"),IF(AC125="b+",U125,"0"),IF(AC125="b",U125,"0"),IF(AC125="c+",U125,"0"),IF(AC125="c",U125,"0"),IF(AC125="d+",U125,"0"),IF(AC125="d",U125,"0"),IF(AD125="A",U125,"0"),IF(AD125="b+",U125,"0"),IF(AD125="b",U125,"0"),IF(AD125="c+",U125,"0"),IF(AD125="c",U125,"0"),IF(AD125="d+",U125,"0"),IF(AD125="d",U125,"0"),IF(AE125="A",U125,"0"),IF(AE125="b+",U125,"0"),IF(AE125="b",U125,"0"),IF(AE125="c+",U125,"0"),IF(AE125="c",U125,"0"),IF(AE125="d+",U125,"0"),IF(AE125="d",U125,"0"),IF(AF125="A",U125,"0"),IF(AF125="b+",U125,"0"),IF(AF125="b",U125,"0"),IF(AF125="c+",U125,"0"),IF(AF125="c",U125,"0"),IF(AF125="d+",U125,"0"),IF(AF125="d",U125,"0"),IF(AG125="A",U125,"0"),IF(AG125="b+",U125,"0"),IF(AG125="b",U125,"0"),IF(AG125="c+",U125,"0"),IF(AG125="c",U125,"0"),IF(AG125="d+",U125,"0"),IF(AG125="d",U125,"0"),IF(AH125="A",U125,"0"),IF(AH125="b+",U125,"0"),IF(AH125="b",U125,"0"),IF(AH125="c+",U125,"0"),IF(AH125="c",U125,"0"),IF(AH125="d+",U125,"0"),IF(AH125="d",U125,"0"),IF(AI125="A",U125,"0"),IF(AI125="b+",U125,"0"),IF(AI125="b",U125,"0"),IF(AI125="c+",U125,"0"),IF(AI125="c",U125,"0"),IF(AI125="d+",U125,"0"),IF(AI125="d",U125,"0"))</f>
        <v>0</v>
      </c>
      <c r="X125" s="356"/>
      <c r="Y125" s="356"/>
      <c r="Z125" s="356"/>
      <c r="AA125" s="356"/>
      <c r="AB125" s="356"/>
      <c r="AC125" s="356"/>
      <c r="AD125" s="356"/>
      <c r="AE125" s="356"/>
      <c r="AF125" s="356"/>
      <c r="AG125" s="356"/>
      <c r="AH125" s="356"/>
      <c r="AI125" s="356"/>
      <c r="AJ125" s="355"/>
      <c r="AK125" s="431" t="str">
        <f t="shared" ref="AK125:AV125" si="190">IF(X125="f","0",IF(X125="d","1",IF(X125="d+","1.5",IF(X125="c","2",IF(X125="c+","2.5",IF(X125="b","3",IF(X125="b+","3.5",IF(X125="a","4","-"))))))))</f>
        <v>-</v>
      </c>
      <c r="AL125" s="431" t="str">
        <f t="shared" si="190"/>
        <v>-</v>
      </c>
      <c r="AM125" s="431" t="str">
        <f t="shared" si="190"/>
        <v>-</v>
      </c>
      <c r="AN125" s="431" t="str">
        <f t="shared" si="190"/>
        <v>-</v>
      </c>
      <c r="AO125" s="431" t="str">
        <f t="shared" si="190"/>
        <v>-</v>
      </c>
      <c r="AP125" s="431" t="str">
        <f t="shared" si="190"/>
        <v>-</v>
      </c>
      <c r="AQ125" s="431" t="str">
        <f t="shared" si="190"/>
        <v>-</v>
      </c>
      <c r="AR125" s="431" t="str">
        <f t="shared" si="190"/>
        <v>-</v>
      </c>
      <c r="AS125" s="431" t="str">
        <f t="shared" si="190"/>
        <v>-</v>
      </c>
      <c r="AT125" s="431" t="str">
        <f t="shared" si="190"/>
        <v>-</v>
      </c>
      <c r="AU125" s="431" t="str">
        <f t="shared" si="190"/>
        <v>-</v>
      </c>
      <c r="AV125" s="431" t="str">
        <f t="shared" si="190"/>
        <v>-</v>
      </c>
      <c r="AW125" s="359">
        <f t="shared" ref="AW125" si="191">MAX(IF(AK125="4","4","0"),IF(AK125="3.5","3.5","0"),IF(AK125="3","3","0"),IF(AK125="2.5","2.5","0"),IF(AK125="2","2","0"),IF(AK125="1.5","1.5","0"),IF(AK125="1","1","0"),IF(AL125="4","4","0"),IF(AL125="3.5","3.5","0"),IF(AL125="3","3","0"),IF(AL125="2.5","2.5","0"),IF(AL125="2","2","0"),IF(AL125="1.5","1.5","0"),IF(AL125="1","1","0"),IF(AM125="4","4","0"),IF(AM125="3.5","3.5","0"),IF(AM125="3","3","0"),IF(AM125="2.5","2.5","0"),IF(AM125="2","2","0"),IF(AM125="1.5","1.5","0"),IF(AM125="1","1","0"),IF(AN125="4","4","0"),IF(AN125="3.5","3.5","0"),IF(AN125="3","3","0"),IF(AN125="2.5","2.5","0"),IF(AN125="2","2","0"),IF(AN125="1.5","1.5","0"),IF(AN125="1","1","0"),IF(AO125="4","4","0"),IF(AO125="3.5","3.5","0"),IF(AO125="3","3","0"),IF(AO125="2.5","2.5","0"),IF(AO125="2","2","0"),IF(AO125="1.5","1.5","0"),IF(AO125="1","1","0"),IF(AP125="4","4","0"),IF(AP125="3.5","3.5","0"),IF(AP125="3","3","0"),IF(AP125="2.5","2.5","0"),IF(AP125="2","2","0"),IF(AP125="1.5","1.5","0"),IF(AP125="1","1","0"),IF(AQ125="4","4","0"),IF(AQ125="3.5","3.5","0"),IF(AQ125="3","3","0"),IF(AQ125="2.5","2.5","0"),IF(AQ125="2","2","0"),IF(AQ125="1.5","1.5","0"),IF(AQ125="1","1","0"),IF(AR125="4","4","0"),IF(AR125="3.5","3.5","0"),IF(AR125="3","3","0"),IF(AR125="2.5","2.5","0"),IF(AR125="2","2","0"),IF(AR125="1.5","1.5","0"),IF(AR125="1","1","0"),IF(AS125="4","4","0"),IF(AS125="3.5","3.5","0"),IF(AS125="3","3","0"),IF(AS125="2.5","2.5","0"),IF(AS125="2","2","0"),IF(AS125="1.5","1.5","0"),IF(AS125="1","1","0"),IF(AT125="4","4","0"),IF(AT125="3.5","3.5","0"),IF(AT125="3","3","0"),IF(AT125="2.5","2.5","0"),IF(AT125="2","2","0"),IF(AT125="1.5","1.5","0"),IF(AT125="1","1","0"),IF(AU125="4","4","0"),IF(AU125="3.5","3.5","0"),IF(AU125="3","3","0"),IF(AU125="2.5","2.5","0"),IF(AU125="2","2","0"),IF(AU125="1.5","1.5","0"),IF(AU125="1","1","0"),IF(AV125="4","4","0"),IF(AV125="3.5","3.5","0"),IF(AV125="3","3","0"),IF(AV125="2.5","2.5","0"),IF(AV125="2","2","0"),IF(AV125="1.5","1.5","0"),IF(AV125="1","1","0"))</f>
        <v>0</v>
      </c>
      <c r="AX125" s="360">
        <f t="shared" ref="AX125" si="192">W125</f>
        <v>0</v>
      </c>
      <c r="AY125" s="361">
        <f t="shared" ref="AY125" si="193">AW125*W125</f>
        <v>0</v>
      </c>
      <c r="AZ125" s="355"/>
    </row>
    <row r="126" spans="1:52" ht="11.4" customHeight="1" x14ac:dyDescent="0.25">
      <c r="A126" s="338"/>
      <c r="B126" s="338"/>
      <c r="C126" s="338"/>
      <c r="D126" s="338"/>
      <c r="E126" s="338"/>
      <c r="F126" s="338"/>
      <c r="G126" s="340"/>
      <c r="H126" s="340"/>
      <c r="I126" s="340"/>
      <c r="J126" s="345" t="s">
        <v>255</v>
      </c>
      <c r="K126" s="345"/>
      <c r="L126" s="345"/>
      <c r="M126" s="345"/>
      <c r="N126" s="345"/>
      <c r="O126" s="345"/>
      <c r="P126" s="345"/>
      <c r="Q126" s="345"/>
      <c r="R126" s="342"/>
      <c r="S126" s="342"/>
      <c r="T126" s="342"/>
      <c r="U126" s="189"/>
      <c r="V126" s="262"/>
      <c r="W126" s="363"/>
      <c r="X126" s="353"/>
      <c r="Y126" s="353"/>
      <c r="Z126" s="353"/>
      <c r="AA126" s="353"/>
      <c r="AB126" s="353"/>
      <c r="AC126" s="353"/>
      <c r="AD126" s="353"/>
      <c r="AE126" s="353"/>
      <c r="AF126" s="353"/>
      <c r="AG126" s="353"/>
      <c r="AH126" s="353"/>
      <c r="AI126" s="353"/>
      <c r="AJ126" s="354"/>
      <c r="AK126" s="433"/>
      <c r="AL126" s="433"/>
      <c r="AM126" s="433"/>
      <c r="AN126" s="433"/>
      <c r="AO126" s="433"/>
      <c r="AP126" s="433"/>
      <c r="AQ126" s="433"/>
      <c r="AR126" s="433"/>
      <c r="AS126" s="433"/>
      <c r="AT126" s="433"/>
      <c r="AU126" s="433"/>
      <c r="AV126" s="433"/>
      <c r="AW126" s="354"/>
      <c r="AX126" s="354"/>
      <c r="AY126" s="354"/>
      <c r="AZ126" s="354"/>
    </row>
    <row r="127" spans="1:52" ht="15.6" customHeight="1" x14ac:dyDescent="0.25">
      <c r="A127" s="338"/>
      <c r="B127" s="338"/>
      <c r="C127" s="338"/>
      <c r="D127" s="338"/>
      <c r="E127" s="338"/>
      <c r="F127" s="338"/>
      <c r="G127" s="340" t="s">
        <v>283</v>
      </c>
      <c r="H127" s="340"/>
      <c r="I127" s="340"/>
      <c r="J127" s="345" t="s">
        <v>284</v>
      </c>
      <c r="K127" s="345"/>
      <c r="L127" s="345"/>
      <c r="M127" s="345"/>
      <c r="N127" s="345"/>
      <c r="O127" s="345"/>
      <c r="P127" s="345"/>
      <c r="Q127" s="345"/>
      <c r="R127" s="214"/>
      <c r="S127" s="342" t="s">
        <v>296</v>
      </c>
      <c r="T127" s="459"/>
      <c r="U127" s="357">
        <v>1</v>
      </c>
      <c r="V127" s="358" t="s">
        <v>457</v>
      </c>
      <c r="W127" s="364">
        <f t="shared" ref="W127" si="194">MAX(IF(X127="A",U127,"0"),IF(X127="b+",U127,"0"),IF(X127="b",U127,"0"),IF(X127="c+",U127,"0"),IF(X127="c",U127,"0"),IF(X127="d+",U127,"0"),IF(X127="d",U127,"0"),IF(X127="ct",U127,"0"),IF(X127="tr",U127,"0"),IF(Y127="A",U127,"0"),IF(Y127="b+",U127,"0"),IF(Y127="b",U127,"0"),IF(Y127="c+",U127,"0"),IF(Y127="c",U127,"0"),IF(Y127="d+",U127,"0"),IF(Y127="d",U127,"0"),IF(Y127="ct",U127,"0"),IF(Y127="tr",U127,"0"),IF(Z127="A",U127,"0"),IF(Z127="b+",U127,"0"),IF(Z127="b",U127,"0"),IF(Z127="c+",U127,"0"),IF(Z127="c",U127,"0"),IF(Z127="d+",U127,"0"),IF(Z127="d",U127,"0"),IF(AA127="A",U127,"0"),IF(AA127="b+",U127,"0"),IF(AA127="b",U127,"0"),IF(AA127="c+",U127,"0"),IF(AA127="c",U127,"0"),IF(AA127="d+",U127,"0"),IF(AA127="d",U127,"0"),IF(AB127="A",U127,"0"),IF(AB127="b+",U127,"0"),IF(AB127="b",U127,"0"),IF(AB127="c+",U127,"0"),IF(AB127="c",U127,"0"),IF(AB127="d+",U127,"0"),IF(AB127="d",U127,"0"),IF(AC127="A",U127,"0"),IF(AC127="b+",U127,"0"),IF(AC127="b",U127,"0"),IF(AC127="c+",U127,"0"),IF(AC127="c",U127,"0"),IF(AC127="d+",U127,"0"),IF(AC127="d",U127,"0"),IF(AD127="A",U127,"0"),IF(AD127="b+",U127,"0"),IF(AD127="b",U127,"0"),IF(AD127="c+",U127,"0"),IF(AD127="c",U127,"0"),IF(AD127="d+",U127,"0"),IF(AD127="d",U127,"0"),IF(AE127="A",U127,"0"),IF(AE127="b+",U127,"0"),IF(AE127="b",U127,"0"),IF(AE127="c+",U127,"0"),IF(AE127="c",U127,"0"),IF(AE127="d+",U127,"0"),IF(AE127="d",U127,"0"),IF(AF127="A",U127,"0"),IF(AF127="b+",U127,"0"),IF(AF127="b",U127,"0"),IF(AF127="c+",U127,"0"),IF(AF127="c",U127,"0"),IF(AF127="d+",U127,"0"),IF(AF127="d",U127,"0"),IF(AG127="A",U127,"0"),IF(AG127="b+",U127,"0"),IF(AG127="b",U127,"0"),IF(AG127="c+",U127,"0"),IF(AG127="c",U127,"0"),IF(AG127="d+",U127,"0"),IF(AG127="d",U127,"0"),IF(AH127="A",U127,"0"),IF(AH127="b+",U127,"0"),IF(AH127="b",U127,"0"),IF(AH127="c+",U127,"0"),IF(AH127="c",U127,"0"),IF(AH127="d+",U127,"0"),IF(AH127="d",U127,"0"),IF(AI127="A",U127,"0"),IF(AI127="b+",U127,"0"),IF(AI127="b",U127,"0"),IF(AI127="c+",U127,"0"),IF(AI127="c",U127,"0"),IF(AI127="d+",U127,"0"),IF(AI127="d",U127,"0"))</f>
        <v>0</v>
      </c>
      <c r="X127" s="356"/>
      <c r="Y127" s="356"/>
      <c r="Z127" s="356"/>
      <c r="AA127" s="356"/>
      <c r="AB127" s="356"/>
      <c r="AC127" s="356"/>
      <c r="AD127" s="356"/>
      <c r="AE127" s="356"/>
      <c r="AF127" s="356"/>
      <c r="AG127" s="356"/>
      <c r="AH127" s="356"/>
      <c r="AI127" s="356"/>
      <c r="AJ127" s="355"/>
      <c r="AK127" s="431" t="str">
        <f t="shared" ref="AK127:AV127" si="195">IF(X127="f","0",IF(X127="d","1",IF(X127="d+","1.5",IF(X127="c","2",IF(X127="c+","2.5",IF(X127="b","3",IF(X127="b+","3.5",IF(X127="a","4","-"))))))))</f>
        <v>-</v>
      </c>
      <c r="AL127" s="431" t="str">
        <f t="shared" si="195"/>
        <v>-</v>
      </c>
      <c r="AM127" s="431" t="str">
        <f t="shared" si="195"/>
        <v>-</v>
      </c>
      <c r="AN127" s="431" t="str">
        <f t="shared" si="195"/>
        <v>-</v>
      </c>
      <c r="AO127" s="431" t="str">
        <f t="shared" si="195"/>
        <v>-</v>
      </c>
      <c r="AP127" s="431" t="str">
        <f t="shared" si="195"/>
        <v>-</v>
      </c>
      <c r="AQ127" s="431" t="str">
        <f t="shared" si="195"/>
        <v>-</v>
      </c>
      <c r="AR127" s="431" t="str">
        <f t="shared" si="195"/>
        <v>-</v>
      </c>
      <c r="AS127" s="431" t="str">
        <f t="shared" si="195"/>
        <v>-</v>
      </c>
      <c r="AT127" s="431" t="str">
        <f t="shared" si="195"/>
        <v>-</v>
      </c>
      <c r="AU127" s="431" t="str">
        <f t="shared" si="195"/>
        <v>-</v>
      </c>
      <c r="AV127" s="431" t="str">
        <f t="shared" si="195"/>
        <v>-</v>
      </c>
      <c r="AW127" s="359">
        <f>MAX(IF(AK127="4","4","0"),IF(AK127="3.5","3.5","0"),IF(AK127="3","3","0"),IF(AK127="2.5","2.5","0"),IF(AK127="2","2","0"),IF(AK127="1.5","1.5","0"),IF(AK127="1","1","0"),IF(AL127="4","4","0"),IF(AL127="3.5","3.5","0"),IF(AL127="3","3","0"),IF(AL127="2.5","2.5","0"),IF(AL127="2","2","0"),IF(AL127="1.5","1.5","0"),IF(AL127="1","1","0"),IF(AM127="4","4","0"),IF(AM127="3.5","3.5","0"),IF(AM127="3","3","0"),IF(AM127="2.5","2.5","0"),IF(AM127="2","2","0"),IF(AM127="1.5","1.5","0"),IF(AM127="1","1","0"),IF(AN127="4","4","0"),IF(AN127="3.5","3.5","0"),IF(AN127="3","3","0"),IF(AN127="2.5","2.5","0"),IF(AN127="2","2","0"),IF(AN127="1.5","1.5","0"),IF(AN127="1","1","0"),IF(AO127="4","4","0"),IF(AO127="3.5","3.5","0"),IF(AO127="3","3","0"),IF(AO127="2.5","2.5","0"),IF(AO127="2","2","0"),IF(AO127="1.5","1.5","0"),IF(AO127="1","1","0"),IF(AP127="4","4","0"),IF(AP127="3.5","3.5","0"),IF(AP127="3","3","0"),IF(AP127="2.5","2.5","0"),IF(AP127="2","2","0"),IF(AP127="1.5","1.5","0"),IF(AP127="1","1","0"),IF(AQ127="4","4","0"),IF(AQ127="3.5","3.5","0"),IF(AQ127="3","3","0"),IF(AQ127="2.5","2.5","0"),IF(AQ127="2","2","0"),IF(AQ127="1.5","1.5","0"),IF(AQ127="1","1","0"),IF(AR127="4","4","0"),IF(AR127="3.5","3.5","0"),IF(AR127="3","3","0"),IF(AR127="2.5","2.5","0"),IF(AR127="2","2","0"),IF(AR127="1.5","1.5","0"),IF(AR127="1","1","0"),IF(AS127="4","4","0"),IF(AS127="3.5","3.5","0"),IF(AS127="3","3","0"),IF(AS127="2.5","2.5","0"),IF(AS127="2","2","0"),IF(AS127="1.5","1.5","0"),IF(AS127="1","1","0"),IF(AT127="4","4","0"),IF(AT127="3.5","3.5","0"),IF(AT127="3","3","0"),IF(AT127="2.5","2.5","0"),IF(AT127="2","2","0"),IF(AT127="1.5","1.5","0"),IF(AT127="1","1","0"),IF(AU127="4","4","0"),IF(AU127="3.5","3.5","0"),IF(AU127="3","3","0"),IF(AU127="2.5","2.5","0"),IF(AU127="2","2","0"),IF(AU127="1.5","1.5","0"),IF(AU127="1","1","0"),IF(AV127="4","4","0"),IF(AV127="3.5","3.5","0"),IF(AV127="3","3","0"),IF(AV127="2.5","2.5","0"),IF(AV127="2","2","0"),IF(AV127="1.5","1.5","0"),IF(AV127="1","1","0"))</f>
        <v>0</v>
      </c>
      <c r="AX127" s="360">
        <f>W127</f>
        <v>0</v>
      </c>
      <c r="AY127" s="361">
        <f>AW127*W127</f>
        <v>0</v>
      </c>
      <c r="AZ127" s="355"/>
    </row>
    <row r="128" spans="1:52" ht="11.4" customHeight="1" thickBot="1" x14ac:dyDescent="0.3">
      <c r="A128" s="338"/>
      <c r="B128" s="338"/>
      <c r="C128" s="338"/>
      <c r="D128" s="338"/>
      <c r="E128" s="338"/>
      <c r="F128" s="338"/>
      <c r="G128" s="340"/>
      <c r="H128" s="340"/>
      <c r="I128" s="340"/>
      <c r="J128" s="345" t="s">
        <v>285</v>
      </c>
      <c r="K128" s="345"/>
      <c r="L128" s="345"/>
      <c r="M128" s="345"/>
      <c r="N128" s="345"/>
      <c r="O128" s="345"/>
      <c r="P128" s="345"/>
      <c r="Q128" s="345"/>
      <c r="R128" s="342"/>
      <c r="S128" s="342"/>
      <c r="T128" s="342"/>
      <c r="U128" s="421">
        <f>SUM(W113:W127)</f>
        <v>0</v>
      </c>
      <c r="V128" s="422">
        <v>22</v>
      </c>
      <c r="W128" s="423" t="str">
        <f>IF(U128&gt;=V128,"หน่วยกิตครบ","ไม่ครบหน่วยกิต")</f>
        <v>ไม่ครบหน่วยกิต</v>
      </c>
      <c r="X128" s="422"/>
      <c r="Y128" s="422"/>
      <c r="Z128" s="422"/>
      <c r="AA128" s="422"/>
      <c r="AB128" s="422"/>
      <c r="AC128" s="422"/>
      <c r="AD128" s="422"/>
      <c r="AE128" s="422"/>
      <c r="AF128" s="422"/>
      <c r="AG128" s="422"/>
      <c r="AH128" s="422"/>
      <c r="AI128" s="422"/>
      <c r="AJ128" s="207"/>
      <c r="AK128" s="432"/>
      <c r="AL128" s="432"/>
      <c r="AM128" s="432"/>
      <c r="AN128" s="432"/>
      <c r="AO128" s="432"/>
      <c r="AP128" s="432"/>
      <c r="AQ128" s="432"/>
      <c r="AR128" s="432"/>
      <c r="AS128" s="432"/>
      <c r="AT128" s="432"/>
      <c r="AU128" s="432"/>
      <c r="AV128" s="432"/>
      <c r="AW128" s="191"/>
      <c r="AX128" s="191">
        <f>SUM(AX118:AX127)</f>
        <v>0</v>
      </c>
      <c r="AY128" s="191">
        <f>SUM(AY118:AY127)</f>
        <v>0</v>
      </c>
      <c r="AZ128" s="424" t="e">
        <f>AY128/AX128</f>
        <v>#DIV/0!</v>
      </c>
    </row>
    <row r="129" spans="1:52" ht="11.4" customHeight="1" x14ac:dyDescent="0.25">
      <c r="A129" s="338"/>
      <c r="B129" s="338"/>
      <c r="C129" s="338"/>
      <c r="D129" s="338"/>
      <c r="E129" s="338"/>
      <c r="F129" s="338"/>
      <c r="G129" s="345"/>
      <c r="H129" s="345"/>
      <c r="I129" s="345"/>
      <c r="J129" s="345"/>
      <c r="K129" s="345"/>
      <c r="L129" s="345"/>
      <c r="M129" s="345"/>
      <c r="N129" s="345"/>
      <c r="O129" s="345"/>
      <c r="P129" s="345"/>
      <c r="Q129" s="345"/>
      <c r="R129" s="342"/>
      <c r="S129" s="342"/>
      <c r="T129" s="342"/>
      <c r="V129" s="175"/>
      <c r="W129" s="216"/>
    </row>
    <row r="130" spans="1:52" ht="11.4" customHeight="1" thickBot="1" x14ac:dyDescent="0.3">
      <c r="A130" s="338"/>
      <c r="B130" s="338"/>
      <c r="C130" s="338"/>
      <c r="D130" s="338"/>
      <c r="E130" s="339" t="s">
        <v>788</v>
      </c>
      <c r="F130" s="339"/>
      <c r="G130" s="339"/>
      <c r="H130" s="339"/>
      <c r="I130" s="339"/>
      <c r="J130" s="339"/>
      <c r="K130" s="339"/>
      <c r="L130" s="339"/>
      <c r="M130" s="339"/>
      <c r="N130" s="339"/>
      <c r="O130" s="339"/>
      <c r="P130" s="339"/>
      <c r="Q130" s="339"/>
      <c r="R130" s="339"/>
      <c r="S130" s="339"/>
      <c r="T130" s="339"/>
      <c r="U130" s="202"/>
      <c r="V130" s="202"/>
      <c r="W130" s="217"/>
      <c r="X130" s="348" t="s">
        <v>292</v>
      </c>
      <c r="Y130" s="349"/>
      <c r="Z130" s="349"/>
      <c r="AA130" s="349"/>
      <c r="AB130" s="349"/>
      <c r="AC130" s="349"/>
      <c r="AD130" s="349"/>
      <c r="AE130" s="349"/>
      <c r="AF130" s="349"/>
      <c r="AG130" s="349"/>
      <c r="AH130" s="349"/>
      <c r="AI130" s="350"/>
      <c r="AJ130" s="237"/>
      <c r="AK130" s="351" t="s">
        <v>298</v>
      </c>
      <c r="AL130" s="351"/>
      <c r="AM130" s="351"/>
      <c r="AN130" s="351"/>
      <c r="AO130" s="351"/>
      <c r="AP130" s="351"/>
      <c r="AQ130" s="351"/>
      <c r="AR130" s="351"/>
      <c r="AS130" s="351"/>
      <c r="AT130" s="351"/>
      <c r="AU130" s="351"/>
      <c r="AV130" s="351"/>
      <c r="AW130" s="351"/>
      <c r="AX130" s="351"/>
      <c r="AY130" s="351"/>
      <c r="AZ130" s="351"/>
    </row>
    <row r="131" spans="1:52" ht="11.4" customHeight="1" x14ac:dyDescent="0.25">
      <c r="A131" s="338"/>
      <c r="B131" s="338"/>
      <c r="C131" s="338"/>
      <c r="D131" s="338"/>
      <c r="E131" s="338"/>
      <c r="F131" s="338"/>
      <c r="G131" s="338" t="s">
        <v>516</v>
      </c>
      <c r="H131" s="338"/>
      <c r="I131" s="338"/>
      <c r="J131" s="338"/>
      <c r="K131" s="338"/>
      <c r="L131" s="338"/>
      <c r="M131" s="338"/>
      <c r="N131" s="338"/>
      <c r="O131" s="338"/>
      <c r="P131" s="338"/>
      <c r="Q131" s="338"/>
      <c r="R131" s="342"/>
      <c r="S131" s="342"/>
      <c r="T131" s="342"/>
      <c r="U131" s="202"/>
      <c r="V131" s="202"/>
      <c r="W131" s="217"/>
      <c r="X131" s="249" t="s">
        <v>300</v>
      </c>
      <c r="Y131" s="250" t="s">
        <v>301</v>
      </c>
      <c r="Z131" s="250" t="s">
        <v>302</v>
      </c>
      <c r="AA131" s="250" t="s">
        <v>303</v>
      </c>
      <c r="AB131" s="250" t="s">
        <v>304</v>
      </c>
      <c r="AC131" s="250" t="s">
        <v>305</v>
      </c>
      <c r="AD131" s="250" t="s">
        <v>306</v>
      </c>
      <c r="AE131" s="250" t="s">
        <v>307</v>
      </c>
      <c r="AF131" s="250" t="s">
        <v>308</v>
      </c>
      <c r="AG131" s="250" t="s">
        <v>309</v>
      </c>
      <c r="AH131" s="250" t="s">
        <v>310</v>
      </c>
      <c r="AI131" s="250" t="s">
        <v>311</v>
      </c>
      <c r="AJ131" s="240" t="s">
        <v>312</v>
      </c>
      <c r="AK131" s="435" t="s">
        <v>300</v>
      </c>
      <c r="AL131" s="435" t="s">
        <v>301</v>
      </c>
      <c r="AM131" s="435" t="s">
        <v>302</v>
      </c>
      <c r="AN131" s="435" t="s">
        <v>303</v>
      </c>
      <c r="AO131" s="435" t="s">
        <v>304</v>
      </c>
      <c r="AP131" s="435" t="s">
        <v>305</v>
      </c>
      <c r="AQ131" s="435" t="s">
        <v>306</v>
      </c>
      <c r="AR131" s="435" t="s">
        <v>307</v>
      </c>
      <c r="AS131" s="435" t="s">
        <v>308</v>
      </c>
      <c r="AT131" s="435" t="s">
        <v>309</v>
      </c>
      <c r="AU131" s="435" t="s">
        <v>310</v>
      </c>
      <c r="AV131" s="435" t="s">
        <v>311</v>
      </c>
      <c r="AW131" s="252" t="s">
        <v>313</v>
      </c>
      <c r="AX131" s="252"/>
      <c r="AY131" s="252"/>
      <c r="AZ131" s="240" t="s">
        <v>312</v>
      </c>
    </row>
    <row r="132" spans="1:52" ht="15.6" customHeight="1" x14ac:dyDescent="0.25">
      <c r="A132" s="338"/>
      <c r="B132" s="338"/>
      <c r="C132" s="338"/>
      <c r="D132" s="338"/>
      <c r="E132" s="338"/>
      <c r="F132" s="338"/>
      <c r="G132" s="340" t="s">
        <v>60</v>
      </c>
      <c r="H132" s="340"/>
      <c r="I132" s="340"/>
      <c r="J132" s="345" t="s">
        <v>161</v>
      </c>
      <c r="K132" s="345"/>
      <c r="L132" s="345"/>
      <c r="M132" s="345"/>
      <c r="N132" s="345"/>
      <c r="O132" s="345"/>
      <c r="P132" s="345"/>
      <c r="Q132" s="345"/>
      <c r="R132" s="214"/>
      <c r="S132" s="342" t="s">
        <v>627</v>
      </c>
      <c r="T132" s="459"/>
      <c r="U132" s="410">
        <v>3</v>
      </c>
      <c r="V132" s="418" t="s">
        <v>366</v>
      </c>
      <c r="W132" s="412">
        <v>0</v>
      </c>
      <c r="X132" s="413"/>
      <c r="Y132" s="413"/>
      <c r="Z132" s="413"/>
      <c r="AA132" s="413"/>
      <c r="AB132" s="413"/>
      <c r="AC132" s="413"/>
      <c r="AD132" s="413"/>
      <c r="AE132" s="413"/>
      <c r="AF132" s="413"/>
      <c r="AG132" s="413"/>
      <c r="AH132" s="413"/>
      <c r="AI132" s="413"/>
      <c r="AJ132" s="414"/>
      <c r="AK132" s="431" t="s">
        <v>140</v>
      </c>
      <c r="AL132" s="431" t="s">
        <v>140</v>
      </c>
      <c r="AM132" s="431" t="s">
        <v>140</v>
      </c>
      <c r="AN132" s="431" t="s">
        <v>140</v>
      </c>
      <c r="AO132" s="431" t="s">
        <v>140</v>
      </c>
      <c r="AP132" s="431" t="s">
        <v>140</v>
      </c>
      <c r="AQ132" s="431" t="s">
        <v>140</v>
      </c>
      <c r="AR132" s="431" t="s">
        <v>140</v>
      </c>
      <c r="AS132" s="431" t="s">
        <v>140</v>
      </c>
      <c r="AT132" s="431" t="s">
        <v>140</v>
      </c>
      <c r="AU132" s="431" t="s">
        <v>140</v>
      </c>
      <c r="AV132" s="431" t="s">
        <v>140</v>
      </c>
      <c r="AW132" s="415">
        <v>0</v>
      </c>
      <c r="AX132" s="416">
        <v>0</v>
      </c>
      <c r="AY132" s="417">
        <v>0</v>
      </c>
      <c r="AZ132" s="414"/>
    </row>
    <row r="133" spans="1:52" ht="11.4" customHeight="1" x14ac:dyDescent="0.25">
      <c r="A133" s="338"/>
      <c r="B133" s="338"/>
      <c r="C133" s="338"/>
      <c r="D133" s="338"/>
      <c r="E133" s="338"/>
      <c r="F133" s="338"/>
      <c r="G133" s="340"/>
      <c r="H133" s="340"/>
      <c r="I133" s="340"/>
      <c r="J133" s="345" t="s">
        <v>165</v>
      </c>
      <c r="K133" s="345"/>
      <c r="L133" s="345"/>
      <c r="M133" s="345"/>
      <c r="N133" s="345"/>
      <c r="O133" s="345"/>
      <c r="P133" s="345"/>
      <c r="Q133" s="345"/>
      <c r="R133" s="342"/>
      <c r="S133" s="342"/>
      <c r="T133" s="342"/>
      <c r="U133" s="462"/>
      <c r="V133" s="462"/>
      <c r="W133" s="462"/>
      <c r="X133" s="462"/>
      <c r="Y133" s="462"/>
      <c r="Z133" s="462"/>
      <c r="AA133" s="462"/>
      <c r="AB133" s="462"/>
      <c r="AC133" s="462"/>
      <c r="AD133" s="462"/>
      <c r="AE133" s="462"/>
      <c r="AF133" s="462"/>
      <c r="AG133" s="462"/>
      <c r="AH133" s="462"/>
      <c r="AI133" s="462"/>
      <c r="AJ133" s="462"/>
      <c r="AK133" s="463"/>
      <c r="AL133" s="463"/>
      <c r="AM133" s="463"/>
      <c r="AN133" s="463"/>
      <c r="AO133" s="463"/>
      <c r="AP133" s="463"/>
      <c r="AQ133" s="463"/>
      <c r="AR133" s="463"/>
      <c r="AS133" s="463"/>
      <c r="AT133" s="463"/>
      <c r="AU133" s="463"/>
      <c r="AV133" s="463"/>
      <c r="AW133" s="462"/>
      <c r="AX133" s="462"/>
      <c r="AY133" s="462"/>
      <c r="AZ133" s="462"/>
    </row>
    <row r="134" spans="1:52" ht="15.6" customHeight="1" x14ac:dyDescent="0.25">
      <c r="A134" s="338"/>
      <c r="B134" s="338"/>
      <c r="C134" s="338"/>
      <c r="D134" s="338"/>
      <c r="E134" s="338"/>
      <c r="F134" s="338"/>
      <c r="G134" s="340" t="s">
        <v>67</v>
      </c>
      <c r="H134" s="340"/>
      <c r="I134" s="340"/>
      <c r="J134" s="345" t="s">
        <v>23</v>
      </c>
      <c r="K134" s="345"/>
      <c r="L134" s="345"/>
      <c r="M134" s="345"/>
      <c r="N134" s="345"/>
      <c r="O134" s="345"/>
      <c r="P134" s="345"/>
      <c r="Q134" s="345"/>
      <c r="R134" s="214"/>
      <c r="S134" s="342" t="s">
        <v>295</v>
      </c>
      <c r="T134" s="459"/>
      <c r="U134" s="410">
        <v>3</v>
      </c>
      <c r="V134" s="411" t="s">
        <v>323</v>
      </c>
      <c r="W134" s="412">
        <v>0</v>
      </c>
      <c r="X134" s="413"/>
      <c r="Y134" s="413"/>
      <c r="Z134" s="413"/>
      <c r="AA134" s="413"/>
      <c r="AB134" s="413"/>
      <c r="AC134" s="413"/>
      <c r="AD134" s="413"/>
      <c r="AE134" s="413"/>
      <c r="AF134" s="413"/>
      <c r="AG134" s="413"/>
      <c r="AH134" s="413"/>
      <c r="AI134" s="413"/>
      <c r="AJ134" s="414"/>
      <c r="AK134" s="431" t="s">
        <v>140</v>
      </c>
      <c r="AL134" s="431" t="s">
        <v>140</v>
      </c>
      <c r="AM134" s="431" t="s">
        <v>140</v>
      </c>
      <c r="AN134" s="431" t="s">
        <v>140</v>
      </c>
      <c r="AO134" s="431" t="s">
        <v>140</v>
      </c>
      <c r="AP134" s="431" t="s">
        <v>140</v>
      </c>
      <c r="AQ134" s="431" t="s">
        <v>140</v>
      </c>
      <c r="AR134" s="431" t="s">
        <v>140</v>
      </c>
      <c r="AS134" s="431" t="s">
        <v>140</v>
      </c>
      <c r="AT134" s="431" t="s">
        <v>140</v>
      </c>
      <c r="AU134" s="431" t="s">
        <v>140</v>
      </c>
      <c r="AV134" s="431" t="s">
        <v>140</v>
      </c>
      <c r="AW134" s="415">
        <v>0</v>
      </c>
      <c r="AX134" s="416">
        <v>0</v>
      </c>
      <c r="AY134" s="417">
        <v>0</v>
      </c>
      <c r="AZ134" s="414"/>
    </row>
    <row r="135" spans="1:52" ht="11.4" customHeight="1" x14ac:dyDescent="0.25">
      <c r="A135" s="338"/>
      <c r="B135" s="338"/>
      <c r="C135" s="338"/>
      <c r="D135" s="338"/>
      <c r="E135" s="338"/>
      <c r="F135" s="338"/>
      <c r="G135" s="340"/>
      <c r="H135" s="340"/>
      <c r="I135" s="340"/>
      <c r="J135" s="345" t="s">
        <v>195</v>
      </c>
      <c r="K135" s="345"/>
      <c r="L135" s="345"/>
      <c r="M135" s="345"/>
      <c r="N135" s="345"/>
      <c r="O135" s="345"/>
      <c r="P135" s="345"/>
      <c r="Q135" s="345"/>
      <c r="R135" s="342"/>
      <c r="S135" s="342"/>
      <c r="T135" s="342"/>
      <c r="U135" s="189"/>
      <c r="V135" s="262"/>
      <c r="W135" s="363"/>
      <c r="X135" s="262"/>
      <c r="Y135" s="262"/>
      <c r="Z135" s="262"/>
      <c r="AA135" s="262"/>
      <c r="AB135" s="262"/>
      <c r="AC135" s="262"/>
      <c r="AD135" s="262"/>
      <c r="AE135" s="262"/>
      <c r="AF135" s="262"/>
      <c r="AG135" s="262"/>
      <c r="AH135" s="262"/>
      <c r="AI135" s="262"/>
      <c r="AJ135" s="189"/>
      <c r="AK135" s="464"/>
      <c r="AL135" s="464"/>
      <c r="AM135" s="464"/>
      <c r="AN135" s="464"/>
      <c r="AO135" s="464"/>
      <c r="AP135" s="464"/>
      <c r="AQ135" s="464"/>
      <c r="AR135" s="464"/>
      <c r="AS135" s="464"/>
      <c r="AT135" s="464"/>
      <c r="AU135" s="464"/>
      <c r="AV135" s="464"/>
      <c r="AW135" s="189"/>
      <c r="AX135" s="189"/>
      <c r="AY135" s="189"/>
      <c r="AZ135" s="189"/>
    </row>
    <row r="136" spans="1:52" ht="15.6" customHeight="1" x14ac:dyDescent="0.25">
      <c r="A136" s="338"/>
      <c r="B136" s="338"/>
      <c r="C136" s="338"/>
      <c r="D136" s="338"/>
      <c r="E136" s="338"/>
      <c r="F136" s="338"/>
      <c r="G136" s="340" t="s">
        <v>220</v>
      </c>
      <c r="H136" s="340"/>
      <c r="I136" s="340"/>
      <c r="J136" s="345" t="s">
        <v>221</v>
      </c>
      <c r="K136" s="345"/>
      <c r="L136" s="345"/>
      <c r="M136" s="345"/>
      <c r="N136" s="345"/>
      <c r="O136" s="345"/>
      <c r="P136" s="345"/>
      <c r="Q136" s="345"/>
      <c r="R136" s="214"/>
      <c r="S136" s="342" t="s">
        <v>627</v>
      </c>
      <c r="T136" s="459"/>
      <c r="U136" s="410">
        <v>3</v>
      </c>
      <c r="V136" s="418" t="s">
        <v>366</v>
      </c>
      <c r="W136" s="412">
        <v>0</v>
      </c>
      <c r="X136" s="413"/>
      <c r="Y136" s="413"/>
      <c r="Z136" s="413"/>
      <c r="AA136" s="413"/>
      <c r="AB136" s="413"/>
      <c r="AC136" s="413"/>
      <c r="AD136" s="413"/>
      <c r="AE136" s="413"/>
      <c r="AF136" s="413"/>
      <c r="AG136" s="413"/>
      <c r="AH136" s="413"/>
      <c r="AI136" s="413"/>
      <c r="AJ136" s="414"/>
      <c r="AK136" s="431" t="s">
        <v>140</v>
      </c>
      <c r="AL136" s="431" t="s">
        <v>140</v>
      </c>
      <c r="AM136" s="431" t="s">
        <v>140</v>
      </c>
      <c r="AN136" s="431" t="s">
        <v>140</v>
      </c>
      <c r="AO136" s="431" t="s">
        <v>140</v>
      </c>
      <c r="AP136" s="431" t="s">
        <v>140</v>
      </c>
      <c r="AQ136" s="431" t="s">
        <v>140</v>
      </c>
      <c r="AR136" s="431" t="s">
        <v>140</v>
      </c>
      <c r="AS136" s="431" t="s">
        <v>140</v>
      </c>
      <c r="AT136" s="431" t="s">
        <v>140</v>
      </c>
      <c r="AU136" s="431" t="s">
        <v>140</v>
      </c>
      <c r="AV136" s="431" t="s">
        <v>140</v>
      </c>
      <c r="AW136" s="415">
        <v>0</v>
      </c>
      <c r="AX136" s="416">
        <v>0</v>
      </c>
      <c r="AY136" s="417">
        <v>0</v>
      </c>
      <c r="AZ136" s="414"/>
    </row>
    <row r="137" spans="1:52" ht="11.4" customHeight="1" x14ac:dyDescent="0.25">
      <c r="A137" s="338"/>
      <c r="B137" s="338"/>
      <c r="C137" s="338"/>
      <c r="D137" s="338"/>
      <c r="E137" s="338"/>
      <c r="F137" s="338"/>
      <c r="G137" s="340"/>
      <c r="H137" s="340"/>
      <c r="I137" s="340"/>
      <c r="J137" s="345" t="s">
        <v>629</v>
      </c>
      <c r="K137" s="345"/>
      <c r="L137" s="345"/>
      <c r="M137" s="345"/>
      <c r="N137" s="345"/>
      <c r="O137" s="345"/>
      <c r="P137" s="345"/>
      <c r="Q137" s="345"/>
      <c r="R137" s="342"/>
      <c r="S137" s="342"/>
      <c r="T137" s="342"/>
      <c r="U137" s="189"/>
      <c r="V137" s="353"/>
      <c r="W137" s="425"/>
      <c r="X137" s="353"/>
      <c r="Y137" s="353"/>
      <c r="Z137" s="353"/>
      <c r="AA137" s="353"/>
      <c r="AB137" s="353"/>
      <c r="AC137" s="353"/>
      <c r="AD137" s="353"/>
      <c r="AE137" s="353"/>
      <c r="AF137" s="353"/>
      <c r="AG137" s="353"/>
      <c r="AH137" s="353"/>
      <c r="AI137" s="353"/>
      <c r="AJ137" s="354"/>
      <c r="AK137" s="433"/>
      <c r="AL137" s="433"/>
      <c r="AM137" s="433"/>
      <c r="AN137" s="433"/>
      <c r="AO137" s="433"/>
      <c r="AP137" s="433"/>
      <c r="AQ137" s="433"/>
      <c r="AR137" s="433"/>
      <c r="AS137" s="433"/>
      <c r="AT137" s="433"/>
      <c r="AU137" s="433"/>
      <c r="AV137" s="433"/>
      <c r="AW137" s="354"/>
      <c r="AX137" s="354"/>
      <c r="AY137" s="354"/>
      <c r="AZ137" s="354"/>
    </row>
    <row r="138" spans="1:52" ht="15.6" customHeight="1" x14ac:dyDescent="0.25">
      <c r="A138" s="338"/>
      <c r="B138" s="338"/>
      <c r="C138" s="338"/>
      <c r="D138" s="338"/>
      <c r="E138" s="338"/>
      <c r="F138" s="338"/>
      <c r="G138" s="340" t="s">
        <v>234</v>
      </c>
      <c r="H138" s="340"/>
      <c r="I138" s="340"/>
      <c r="J138" s="345" t="s">
        <v>78</v>
      </c>
      <c r="K138" s="345"/>
      <c r="L138" s="345"/>
      <c r="M138" s="345"/>
      <c r="N138" s="345"/>
      <c r="O138" s="345"/>
      <c r="P138" s="345"/>
      <c r="Q138" s="345"/>
      <c r="R138" s="214"/>
      <c r="S138" s="342" t="s">
        <v>627</v>
      </c>
      <c r="T138" s="459"/>
      <c r="U138" s="410">
        <v>3</v>
      </c>
      <c r="V138" s="418" t="s">
        <v>366</v>
      </c>
      <c r="W138" s="412">
        <v>0</v>
      </c>
      <c r="X138" s="413"/>
      <c r="Y138" s="413"/>
      <c r="Z138" s="413"/>
      <c r="AA138" s="413"/>
      <c r="AB138" s="413"/>
      <c r="AC138" s="413"/>
      <c r="AD138" s="413"/>
      <c r="AE138" s="413"/>
      <c r="AF138" s="413"/>
      <c r="AG138" s="413"/>
      <c r="AH138" s="413"/>
      <c r="AI138" s="413"/>
      <c r="AJ138" s="414"/>
      <c r="AK138" s="431" t="s">
        <v>140</v>
      </c>
      <c r="AL138" s="431" t="s">
        <v>140</v>
      </c>
      <c r="AM138" s="431" t="s">
        <v>140</v>
      </c>
      <c r="AN138" s="431" t="s">
        <v>140</v>
      </c>
      <c r="AO138" s="431" t="s">
        <v>140</v>
      </c>
      <c r="AP138" s="431" t="s">
        <v>140</v>
      </c>
      <c r="AQ138" s="431" t="s">
        <v>140</v>
      </c>
      <c r="AR138" s="431" t="s">
        <v>140</v>
      </c>
      <c r="AS138" s="431" t="s">
        <v>140</v>
      </c>
      <c r="AT138" s="431" t="s">
        <v>140</v>
      </c>
      <c r="AU138" s="431" t="s">
        <v>140</v>
      </c>
      <c r="AV138" s="431" t="s">
        <v>140</v>
      </c>
      <c r="AW138" s="415">
        <v>0</v>
      </c>
      <c r="AX138" s="416">
        <v>0</v>
      </c>
      <c r="AY138" s="417">
        <v>0</v>
      </c>
      <c r="AZ138" s="414"/>
    </row>
    <row r="139" spans="1:52" ht="11.4" customHeight="1" x14ac:dyDescent="0.25">
      <c r="A139" s="338"/>
      <c r="B139" s="338"/>
      <c r="C139" s="338"/>
      <c r="D139" s="338"/>
      <c r="E139" s="338"/>
      <c r="F139" s="338"/>
      <c r="G139" s="340"/>
      <c r="H139" s="340"/>
      <c r="I139" s="340"/>
      <c r="J139" s="345" t="s">
        <v>235</v>
      </c>
      <c r="K139" s="345"/>
      <c r="L139" s="345"/>
      <c r="M139" s="345"/>
      <c r="N139" s="345"/>
      <c r="O139" s="345"/>
      <c r="P139" s="345"/>
      <c r="Q139" s="345"/>
      <c r="R139" s="342"/>
      <c r="S139" s="342"/>
      <c r="T139" s="342"/>
      <c r="U139" s="189"/>
      <c r="V139" s="353"/>
      <c r="W139" s="425"/>
      <c r="X139" s="353"/>
      <c r="Y139" s="353"/>
      <c r="Z139" s="353"/>
      <c r="AA139" s="353"/>
      <c r="AB139" s="353"/>
      <c r="AC139" s="353"/>
      <c r="AD139" s="353"/>
      <c r="AE139" s="353"/>
      <c r="AF139" s="353"/>
      <c r="AG139" s="353"/>
      <c r="AH139" s="353"/>
      <c r="AI139" s="353"/>
      <c r="AJ139" s="354"/>
      <c r="AK139" s="433"/>
      <c r="AL139" s="433"/>
      <c r="AM139" s="433"/>
      <c r="AN139" s="433"/>
      <c r="AO139" s="433"/>
      <c r="AP139" s="433"/>
      <c r="AQ139" s="433"/>
      <c r="AR139" s="433"/>
      <c r="AS139" s="433"/>
      <c r="AT139" s="433"/>
      <c r="AU139" s="433"/>
      <c r="AV139" s="433"/>
      <c r="AW139" s="354"/>
      <c r="AX139" s="354"/>
      <c r="AY139" s="354"/>
      <c r="AZ139" s="354"/>
    </row>
    <row r="140" spans="1:52" ht="15.6" customHeight="1" x14ac:dyDescent="0.25">
      <c r="A140" s="338"/>
      <c r="B140" s="338"/>
      <c r="C140" s="338"/>
      <c r="D140" s="338"/>
      <c r="E140" s="338"/>
      <c r="F140" s="338"/>
      <c r="G140" s="340" t="s">
        <v>244</v>
      </c>
      <c r="H140" s="340"/>
      <c r="I140" s="340"/>
      <c r="J140" s="345" t="s">
        <v>245</v>
      </c>
      <c r="K140" s="345"/>
      <c r="L140" s="345"/>
      <c r="M140" s="345"/>
      <c r="N140" s="345"/>
      <c r="O140" s="345"/>
      <c r="P140" s="345"/>
      <c r="Q140" s="345"/>
      <c r="R140" s="214"/>
      <c r="S140" s="342" t="s">
        <v>295</v>
      </c>
      <c r="T140" s="459"/>
      <c r="U140" s="410">
        <v>3</v>
      </c>
      <c r="V140" s="411" t="s">
        <v>323</v>
      </c>
      <c r="W140" s="412">
        <v>0</v>
      </c>
      <c r="X140" s="413"/>
      <c r="Y140" s="413"/>
      <c r="Z140" s="413"/>
      <c r="AA140" s="413"/>
      <c r="AB140" s="413"/>
      <c r="AC140" s="413"/>
      <c r="AD140" s="413"/>
      <c r="AE140" s="413"/>
      <c r="AF140" s="413"/>
      <c r="AG140" s="413"/>
      <c r="AH140" s="413"/>
      <c r="AI140" s="413"/>
      <c r="AJ140" s="414"/>
      <c r="AK140" s="431" t="s">
        <v>140</v>
      </c>
      <c r="AL140" s="431" t="s">
        <v>140</v>
      </c>
      <c r="AM140" s="431" t="s">
        <v>140</v>
      </c>
      <c r="AN140" s="431" t="s">
        <v>140</v>
      </c>
      <c r="AO140" s="431" t="s">
        <v>140</v>
      </c>
      <c r="AP140" s="431" t="s">
        <v>140</v>
      </c>
      <c r="AQ140" s="431" t="s">
        <v>140</v>
      </c>
      <c r="AR140" s="431" t="s">
        <v>140</v>
      </c>
      <c r="AS140" s="431" t="s">
        <v>140</v>
      </c>
      <c r="AT140" s="431" t="s">
        <v>140</v>
      </c>
      <c r="AU140" s="431" t="s">
        <v>140</v>
      </c>
      <c r="AV140" s="431" t="s">
        <v>140</v>
      </c>
      <c r="AW140" s="415">
        <v>0</v>
      </c>
      <c r="AX140" s="416">
        <v>0</v>
      </c>
      <c r="AY140" s="417">
        <v>0</v>
      </c>
      <c r="AZ140" s="414"/>
    </row>
    <row r="141" spans="1:52" ht="11.4" customHeight="1" x14ac:dyDescent="0.25">
      <c r="A141" s="338"/>
      <c r="B141" s="338"/>
      <c r="C141" s="338"/>
      <c r="D141" s="338"/>
      <c r="E141" s="338"/>
      <c r="F141" s="338"/>
      <c r="G141" s="340"/>
      <c r="H141" s="340"/>
      <c r="I141" s="340"/>
      <c r="J141" s="340" t="s">
        <v>246</v>
      </c>
      <c r="K141" s="340"/>
      <c r="L141" s="340"/>
      <c r="M141" s="340"/>
      <c r="N141" s="340"/>
      <c r="O141" s="340"/>
      <c r="P141" s="340"/>
      <c r="Q141" s="340"/>
      <c r="R141" s="342"/>
      <c r="S141" s="342"/>
      <c r="T141" s="342"/>
      <c r="U141" s="189"/>
      <c r="V141" s="353"/>
      <c r="W141" s="425"/>
      <c r="X141" s="353"/>
      <c r="Y141" s="353"/>
      <c r="Z141" s="353"/>
      <c r="AA141" s="353"/>
      <c r="AB141" s="353"/>
      <c r="AC141" s="353"/>
      <c r="AD141" s="353"/>
      <c r="AE141" s="353"/>
      <c r="AF141" s="353"/>
      <c r="AG141" s="353"/>
      <c r="AH141" s="353"/>
      <c r="AI141" s="353"/>
      <c r="AJ141" s="354"/>
      <c r="AK141" s="433"/>
      <c r="AL141" s="433"/>
      <c r="AM141" s="433"/>
      <c r="AN141" s="433"/>
      <c r="AO141" s="433"/>
      <c r="AP141" s="433"/>
      <c r="AQ141" s="433"/>
      <c r="AR141" s="433"/>
      <c r="AS141" s="433"/>
      <c r="AT141" s="433"/>
      <c r="AU141" s="433"/>
      <c r="AV141" s="433"/>
      <c r="AW141" s="354"/>
      <c r="AX141" s="354"/>
      <c r="AY141" s="354"/>
      <c r="AZ141" s="354"/>
    </row>
    <row r="142" spans="1:52" ht="15.6" customHeight="1" x14ac:dyDescent="0.25">
      <c r="A142" s="338"/>
      <c r="B142" s="338"/>
      <c r="C142" s="338"/>
      <c r="D142" s="338"/>
      <c r="E142" s="338"/>
      <c r="F142" s="338"/>
      <c r="G142" s="340" t="s">
        <v>247</v>
      </c>
      <c r="H142" s="340"/>
      <c r="I142" s="340"/>
      <c r="J142" s="345" t="s">
        <v>630</v>
      </c>
      <c r="K142" s="345"/>
      <c r="L142" s="345"/>
      <c r="M142" s="345"/>
      <c r="N142" s="345"/>
      <c r="O142" s="345"/>
      <c r="P142" s="345"/>
      <c r="Q142" s="345"/>
      <c r="R142" s="214"/>
      <c r="S142" s="342" t="s">
        <v>627</v>
      </c>
      <c r="T142" s="459"/>
      <c r="U142" s="410">
        <v>3</v>
      </c>
      <c r="V142" s="418" t="s">
        <v>366</v>
      </c>
      <c r="W142" s="412">
        <v>0</v>
      </c>
      <c r="X142" s="413"/>
      <c r="Y142" s="413"/>
      <c r="Z142" s="413"/>
      <c r="AA142" s="413"/>
      <c r="AB142" s="413"/>
      <c r="AC142" s="413"/>
      <c r="AD142" s="413"/>
      <c r="AE142" s="413"/>
      <c r="AF142" s="413"/>
      <c r="AG142" s="413"/>
      <c r="AH142" s="413"/>
      <c r="AI142" s="413"/>
      <c r="AJ142" s="414"/>
      <c r="AK142" s="431" t="s">
        <v>140</v>
      </c>
      <c r="AL142" s="431" t="s">
        <v>140</v>
      </c>
      <c r="AM142" s="431" t="s">
        <v>140</v>
      </c>
      <c r="AN142" s="431" t="s">
        <v>140</v>
      </c>
      <c r="AO142" s="431" t="s">
        <v>140</v>
      </c>
      <c r="AP142" s="431" t="s">
        <v>140</v>
      </c>
      <c r="AQ142" s="431" t="s">
        <v>140</v>
      </c>
      <c r="AR142" s="431" t="s">
        <v>140</v>
      </c>
      <c r="AS142" s="431" t="s">
        <v>140</v>
      </c>
      <c r="AT142" s="431" t="s">
        <v>140</v>
      </c>
      <c r="AU142" s="431" t="s">
        <v>140</v>
      </c>
      <c r="AV142" s="431" t="s">
        <v>140</v>
      </c>
      <c r="AW142" s="415">
        <v>0</v>
      </c>
      <c r="AX142" s="416">
        <v>0</v>
      </c>
      <c r="AY142" s="417">
        <v>0</v>
      </c>
      <c r="AZ142" s="414"/>
    </row>
    <row r="143" spans="1:52" ht="11.4" customHeight="1" x14ac:dyDescent="0.25">
      <c r="A143" s="338"/>
      <c r="B143" s="338"/>
      <c r="C143" s="338"/>
      <c r="D143" s="338"/>
      <c r="E143" s="338"/>
      <c r="F143" s="338"/>
      <c r="G143" s="340"/>
      <c r="H143" s="340"/>
      <c r="I143" s="340"/>
      <c r="J143" s="345" t="s">
        <v>631</v>
      </c>
      <c r="K143" s="345"/>
      <c r="L143" s="345"/>
      <c r="M143" s="345"/>
      <c r="N143" s="345"/>
      <c r="O143" s="345"/>
      <c r="P143" s="345"/>
      <c r="Q143" s="345"/>
      <c r="R143" s="342"/>
      <c r="S143" s="342"/>
      <c r="T143" s="342"/>
      <c r="U143" s="189"/>
      <c r="V143" s="353"/>
      <c r="W143" s="425"/>
      <c r="X143" s="353"/>
      <c r="Y143" s="353"/>
      <c r="Z143" s="353"/>
      <c r="AA143" s="353"/>
      <c r="AB143" s="353"/>
      <c r="AC143" s="353"/>
      <c r="AD143" s="353"/>
      <c r="AE143" s="353"/>
      <c r="AF143" s="353"/>
      <c r="AG143" s="353"/>
      <c r="AH143" s="353"/>
      <c r="AI143" s="353"/>
      <c r="AJ143" s="354"/>
      <c r="AK143" s="433"/>
      <c r="AL143" s="433"/>
      <c r="AM143" s="433"/>
      <c r="AN143" s="433"/>
      <c r="AO143" s="433"/>
      <c r="AP143" s="433"/>
      <c r="AQ143" s="433"/>
      <c r="AR143" s="433"/>
      <c r="AS143" s="433"/>
      <c r="AT143" s="433"/>
      <c r="AU143" s="433"/>
      <c r="AV143" s="433"/>
      <c r="AW143" s="354"/>
      <c r="AX143" s="354"/>
      <c r="AY143" s="354"/>
      <c r="AZ143" s="354"/>
    </row>
    <row r="144" spans="1:52" ht="15.6" customHeight="1" x14ac:dyDescent="0.25">
      <c r="A144" s="338"/>
      <c r="B144" s="338"/>
      <c r="C144" s="338"/>
      <c r="D144" s="338"/>
      <c r="E144" s="338"/>
      <c r="F144" s="338"/>
      <c r="G144" s="340" t="s">
        <v>256</v>
      </c>
      <c r="H144" s="340"/>
      <c r="I144" s="340"/>
      <c r="J144" s="345" t="s">
        <v>257</v>
      </c>
      <c r="K144" s="345"/>
      <c r="L144" s="345"/>
      <c r="M144" s="345"/>
      <c r="N144" s="345"/>
      <c r="O144" s="345"/>
      <c r="P144" s="345"/>
      <c r="Q144" s="345"/>
      <c r="R144" s="214"/>
      <c r="S144" s="342" t="s">
        <v>295</v>
      </c>
      <c r="T144" s="459"/>
      <c r="U144" s="410">
        <v>3</v>
      </c>
      <c r="V144" s="411" t="s">
        <v>323</v>
      </c>
      <c r="W144" s="412">
        <v>0</v>
      </c>
      <c r="X144" s="413"/>
      <c r="Y144" s="413"/>
      <c r="Z144" s="413"/>
      <c r="AA144" s="413"/>
      <c r="AB144" s="413"/>
      <c r="AC144" s="413"/>
      <c r="AD144" s="413"/>
      <c r="AE144" s="413"/>
      <c r="AF144" s="413"/>
      <c r="AG144" s="413"/>
      <c r="AH144" s="413"/>
      <c r="AI144" s="413"/>
      <c r="AJ144" s="414"/>
      <c r="AK144" s="431" t="s">
        <v>140</v>
      </c>
      <c r="AL144" s="431" t="s">
        <v>140</v>
      </c>
      <c r="AM144" s="431" t="s">
        <v>140</v>
      </c>
      <c r="AN144" s="431" t="s">
        <v>140</v>
      </c>
      <c r="AO144" s="431" t="s">
        <v>140</v>
      </c>
      <c r="AP144" s="431" t="s">
        <v>140</v>
      </c>
      <c r="AQ144" s="431" t="s">
        <v>140</v>
      </c>
      <c r="AR144" s="431" t="s">
        <v>140</v>
      </c>
      <c r="AS144" s="431" t="s">
        <v>140</v>
      </c>
      <c r="AT144" s="431" t="s">
        <v>140</v>
      </c>
      <c r="AU144" s="431" t="s">
        <v>140</v>
      </c>
      <c r="AV144" s="431" t="s">
        <v>140</v>
      </c>
      <c r="AW144" s="415">
        <v>0</v>
      </c>
      <c r="AX144" s="416">
        <v>0</v>
      </c>
      <c r="AY144" s="417">
        <v>0</v>
      </c>
      <c r="AZ144" s="414"/>
    </row>
    <row r="145" spans="1:52" ht="11.4" customHeight="1" x14ac:dyDescent="0.25">
      <c r="A145" s="338"/>
      <c r="B145" s="338"/>
      <c r="C145" s="338"/>
      <c r="D145" s="338"/>
      <c r="E145" s="338"/>
      <c r="F145" s="338"/>
      <c r="G145" s="340"/>
      <c r="H145" s="340"/>
      <c r="I145" s="340"/>
      <c r="J145" s="345" t="s">
        <v>258</v>
      </c>
      <c r="K145" s="345"/>
      <c r="L145" s="345"/>
      <c r="M145" s="345"/>
      <c r="N145" s="345"/>
      <c r="O145" s="345"/>
      <c r="P145" s="345"/>
      <c r="Q145" s="345"/>
      <c r="R145" s="342"/>
      <c r="S145" s="342"/>
      <c r="T145" s="342"/>
      <c r="U145" s="189"/>
      <c r="V145" s="353"/>
      <c r="W145" s="425"/>
      <c r="X145" s="353"/>
      <c r="Y145" s="353"/>
      <c r="Z145" s="353"/>
      <c r="AA145" s="353"/>
      <c r="AB145" s="353"/>
      <c r="AC145" s="353"/>
      <c r="AD145" s="353"/>
      <c r="AE145" s="353"/>
      <c r="AF145" s="353"/>
      <c r="AG145" s="353"/>
      <c r="AH145" s="353"/>
      <c r="AI145" s="353"/>
      <c r="AJ145" s="354"/>
      <c r="AK145" s="433"/>
      <c r="AL145" s="433"/>
      <c r="AM145" s="433"/>
      <c r="AN145" s="433"/>
      <c r="AO145" s="433"/>
      <c r="AP145" s="433"/>
      <c r="AQ145" s="433"/>
      <c r="AR145" s="433"/>
      <c r="AS145" s="433"/>
      <c r="AT145" s="433"/>
      <c r="AU145" s="433"/>
      <c r="AV145" s="433"/>
      <c r="AW145" s="354"/>
      <c r="AX145" s="354"/>
      <c r="AY145" s="354"/>
      <c r="AZ145" s="354"/>
    </row>
    <row r="146" spans="1:52" ht="15.6" customHeight="1" x14ac:dyDescent="0.25">
      <c r="A146" s="338"/>
      <c r="B146" s="338"/>
      <c r="C146" s="338"/>
      <c r="D146" s="338"/>
      <c r="E146" s="338"/>
      <c r="F146" s="338"/>
      <c r="G146" s="340" t="s">
        <v>270</v>
      </c>
      <c r="H146" s="340"/>
      <c r="I146" s="340"/>
      <c r="J146" s="345" t="s">
        <v>271</v>
      </c>
      <c r="K146" s="345"/>
      <c r="L146" s="345"/>
      <c r="M146" s="345"/>
      <c r="N146" s="345"/>
      <c r="O146" s="345"/>
      <c r="P146" s="345"/>
      <c r="Q146" s="345"/>
      <c r="R146" s="214"/>
      <c r="S146" s="342" t="s">
        <v>295</v>
      </c>
      <c r="T146" s="459"/>
      <c r="U146" s="410">
        <v>3</v>
      </c>
      <c r="V146" s="411" t="s">
        <v>323</v>
      </c>
      <c r="W146" s="412">
        <v>0</v>
      </c>
      <c r="X146" s="413"/>
      <c r="Y146" s="413"/>
      <c r="Z146" s="413"/>
      <c r="AA146" s="413"/>
      <c r="AB146" s="413"/>
      <c r="AC146" s="413"/>
      <c r="AD146" s="413"/>
      <c r="AE146" s="413"/>
      <c r="AF146" s="413"/>
      <c r="AG146" s="413"/>
      <c r="AH146" s="413"/>
      <c r="AI146" s="413"/>
      <c r="AJ146" s="414"/>
      <c r="AK146" s="431" t="s">
        <v>140</v>
      </c>
      <c r="AL146" s="431" t="s">
        <v>140</v>
      </c>
      <c r="AM146" s="431" t="s">
        <v>140</v>
      </c>
      <c r="AN146" s="431" t="s">
        <v>140</v>
      </c>
      <c r="AO146" s="431" t="s">
        <v>140</v>
      </c>
      <c r="AP146" s="431" t="s">
        <v>140</v>
      </c>
      <c r="AQ146" s="431" t="s">
        <v>140</v>
      </c>
      <c r="AR146" s="431" t="s">
        <v>140</v>
      </c>
      <c r="AS146" s="431" t="s">
        <v>140</v>
      </c>
      <c r="AT146" s="431" t="s">
        <v>140</v>
      </c>
      <c r="AU146" s="431" t="s">
        <v>140</v>
      </c>
      <c r="AV146" s="431" t="s">
        <v>140</v>
      </c>
      <c r="AW146" s="415">
        <v>0</v>
      </c>
      <c r="AX146" s="416">
        <v>0</v>
      </c>
      <c r="AY146" s="417">
        <v>0</v>
      </c>
      <c r="AZ146" s="414"/>
    </row>
    <row r="147" spans="1:52" ht="11.4" customHeight="1" x14ac:dyDescent="0.25">
      <c r="A147" s="338"/>
      <c r="B147" s="338"/>
      <c r="C147" s="338"/>
      <c r="D147" s="338"/>
      <c r="E147" s="338"/>
      <c r="F147" s="338"/>
      <c r="G147" s="340"/>
      <c r="H147" s="340"/>
      <c r="I147" s="340"/>
      <c r="J147" s="345" t="s">
        <v>768</v>
      </c>
      <c r="K147" s="345"/>
      <c r="L147" s="345"/>
      <c r="M147" s="345"/>
      <c r="N147" s="345"/>
      <c r="O147" s="345"/>
      <c r="P147" s="345"/>
      <c r="Q147" s="345"/>
      <c r="R147" s="342"/>
      <c r="S147" s="342"/>
      <c r="T147" s="342"/>
      <c r="U147" s="189"/>
      <c r="V147" s="353"/>
      <c r="W147" s="425"/>
      <c r="X147" s="353"/>
      <c r="Y147" s="353"/>
      <c r="Z147" s="353"/>
      <c r="AA147" s="353"/>
      <c r="AB147" s="353"/>
      <c r="AC147" s="353"/>
      <c r="AD147" s="353"/>
      <c r="AE147" s="353"/>
      <c r="AF147" s="353"/>
      <c r="AG147" s="353"/>
      <c r="AH147" s="353"/>
      <c r="AI147" s="353"/>
      <c r="AJ147" s="354"/>
      <c r="AK147" s="433"/>
      <c r="AL147" s="433"/>
      <c r="AM147" s="433"/>
      <c r="AN147" s="433"/>
      <c r="AO147" s="433"/>
      <c r="AP147" s="433"/>
      <c r="AQ147" s="433"/>
      <c r="AR147" s="433"/>
      <c r="AS147" s="433"/>
      <c r="AT147" s="433"/>
      <c r="AU147" s="433"/>
      <c r="AV147" s="433"/>
      <c r="AW147" s="354"/>
      <c r="AX147" s="354"/>
      <c r="AY147" s="354"/>
      <c r="AZ147" s="354"/>
    </row>
    <row r="148" spans="1:52" ht="15.6" customHeight="1" x14ac:dyDescent="0.25">
      <c r="A148" s="338"/>
      <c r="B148" s="338"/>
      <c r="C148" s="338"/>
      <c r="D148" s="338"/>
      <c r="E148" s="338"/>
      <c r="F148" s="338"/>
      <c r="G148" s="340" t="s">
        <v>273</v>
      </c>
      <c r="H148" s="340"/>
      <c r="I148" s="340"/>
      <c r="J148" s="345" t="s">
        <v>274</v>
      </c>
      <c r="K148" s="345"/>
      <c r="L148" s="345"/>
      <c r="M148" s="345"/>
      <c r="N148" s="345"/>
      <c r="O148" s="345"/>
      <c r="P148" s="345"/>
      <c r="Q148" s="345"/>
      <c r="R148" s="214"/>
      <c r="S148" s="342" t="s">
        <v>295</v>
      </c>
      <c r="T148" s="459"/>
      <c r="U148" s="410">
        <v>3</v>
      </c>
      <c r="V148" s="411" t="s">
        <v>323</v>
      </c>
      <c r="W148" s="412">
        <v>0</v>
      </c>
      <c r="X148" s="413"/>
      <c r="Y148" s="413"/>
      <c r="Z148" s="413"/>
      <c r="AA148" s="413"/>
      <c r="AB148" s="413"/>
      <c r="AC148" s="413"/>
      <c r="AD148" s="413"/>
      <c r="AE148" s="413"/>
      <c r="AF148" s="413"/>
      <c r="AG148" s="413"/>
      <c r="AH148" s="413"/>
      <c r="AI148" s="413"/>
      <c r="AJ148" s="414"/>
      <c r="AK148" s="431" t="s">
        <v>140</v>
      </c>
      <c r="AL148" s="431" t="s">
        <v>140</v>
      </c>
      <c r="AM148" s="431" t="s">
        <v>140</v>
      </c>
      <c r="AN148" s="431" t="s">
        <v>140</v>
      </c>
      <c r="AO148" s="431" t="s">
        <v>140</v>
      </c>
      <c r="AP148" s="431" t="s">
        <v>140</v>
      </c>
      <c r="AQ148" s="431" t="s">
        <v>140</v>
      </c>
      <c r="AR148" s="431" t="s">
        <v>140</v>
      </c>
      <c r="AS148" s="431" t="s">
        <v>140</v>
      </c>
      <c r="AT148" s="431" t="s">
        <v>140</v>
      </c>
      <c r="AU148" s="431" t="s">
        <v>140</v>
      </c>
      <c r="AV148" s="431" t="s">
        <v>140</v>
      </c>
      <c r="AW148" s="415">
        <v>0</v>
      </c>
      <c r="AX148" s="416">
        <v>0</v>
      </c>
      <c r="AY148" s="417">
        <v>0</v>
      </c>
      <c r="AZ148" s="414"/>
    </row>
    <row r="149" spans="1:52" ht="11.4" customHeight="1" x14ac:dyDescent="0.25">
      <c r="A149" s="338"/>
      <c r="B149" s="338"/>
      <c r="C149" s="338"/>
      <c r="D149" s="338"/>
      <c r="E149" s="338"/>
      <c r="F149" s="338"/>
      <c r="G149" s="340"/>
      <c r="H149" s="340"/>
      <c r="I149" s="340"/>
      <c r="J149" s="345" t="s">
        <v>632</v>
      </c>
      <c r="K149" s="345"/>
      <c r="L149" s="345"/>
      <c r="M149" s="345"/>
      <c r="N149" s="345"/>
      <c r="O149" s="345"/>
      <c r="P149" s="345"/>
      <c r="Q149" s="345"/>
      <c r="R149" s="342"/>
      <c r="S149" s="342"/>
      <c r="T149" s="342"/>
      <c r="U149" s="189"/>
      <c r="V149" s="353"/>
      <c r="W149" s="425"/>
      <c r="X149" s="353"/>
      <c r="Y149" s="353"/>
      <c r="Z149" s="353"/>
      <c r="AA149" s="353"/>
      <c r="AB149" s="353"/>
      <c r="AC149" s="353"/>
      <c r="AD149" s="353"/>
      <c r="AE149" s="353"/>
      <c r="AF149" s="353"/>
      <c r="AG149" s="353"/>
      <c r="AH149" s="353"/>
      <c r="AI149" s="353"/>
      <c r="AJ149" s="354"/>
      <c r="AK149" s="433"/>
      <c r="AL149" s="433"/>
      <c r="AM149" s="433"/>
      <c r="AN149" s="433"/>
      <c r="AO149" s="433"/>
      <c r="AP149" s="433"/>
      <c r="AQ149" s="433"/>
      <c r="AR149" s="433"/>
      <c r="AS149" s="433"/>
      <c r="AT149" s="433"/>
      <c r="AU149" s="433"/>
      <c r="AV149" s="433"/>
      <c r="AW149" s="354"/>
      <c r="AX149" s="354"/>
      <c r="AY149" s="354"/>
      <c r="AZ149" s="354"/>
    </row>
    <row r="150" spans="1:52" ht="15.6" customHeight="1" x14ac:dyDescent="0.25">
      <c r="A150" s="338"/>
      <c r="B150" s="338"/>
      <c r="C150" s="338"/>
      <c r="D150" s="338"/>
      <c r="E150" s="338"/>
      <c r="F150" s="338"/>
      <c r="G150" s="340" t="s">
        <v>276</v>
      </c>
      <c r="H150" s="340"/>
      <c r="I150" s="340"/>
      <c r="J150" s="345" t="s">
        <v>277</v>
      </c>
      <c r="K150" s="345"/>
      <c r="L150" s="345"/>
      <c r="M150" s="345"/>
      <c r="N150" s="345"/>
      <c r="O150" s="345"/>
      <c r="P150" s="345"/>
      <c r="Q150" s="345"/>
      <c r="R150" s="214"/>
      <c r="S150" s="342" t="s">
        <v>296</v>
      </c>
      <c r="T150" s="459"/>
      <c r="U150" s="410">
        <v>1</v>
      </c>
      <c r="V150" s="411" t="s">
        <v>457</v>
      </c>
      <c r="W150" s="412">
        <v>0</v>
      </c>
      <c r="X150" s="413"/>
      <c r="Y150" s="413"/>
      <c r="Z150" s="413"/>
      <c r="AA150" s="413"/>
      <c r="AB150" s="413"/>
      <c r="AC150" s="413"/>
      <c r="AD150" s="413"/>
      <c r="AE150" s="413"/>
      <c r="AF150" s="413"/>
      <c r="AG150" s="413"/>
      <c r="AH150" s="413"/>
      <c r="AI150" s="413"/>
      <c r="AJ150" s="414"/>
      <c r="AK150" s="431" t="s">
        <v>140</v>
      </c>
      <c r="AL150" s="431" t="s">
        <v>140</v>
      </c>
      <c r="AM150" s="431" t="s">
        <v>140</v>
      </c>
      <c r="AN150" s="431" t="s">
        <v>140</v>
      </c>
      <c r="AO150" s="431" t="s">
        <v>140</v>
      </c>
      <c r="AP150" s="431" t="s">
        <v>140</v>
      </c>
      <c r="AQ150" s="431" t="s">
        <v>140</v>
      </c>
      <c r="AR150" s="431" t="s">
        <v>140</v>
      </c>
      <c r="AS150" s="431" t="s">
        <v>140</v>
      </c>
      <c r="AT150" s="431" t="s">
        <v>140</v>
      </c>
      <c r="AU150" s="431" t="s">
        <v>140</v>
      </c>
      <c r="AV150" s="431" t="s">
        <v>140</v>
      </c>
      <c r="AW150" s="415">
        <v>0</v>
      </c>
      <c r="AX150" s="416">
        <v>0</v>
      </c>
      <c r="AY150" s="417">
        <v>0</v>
      </c>
      <c r="AZ150" s="414"/>
    </row>
    <row r="151" spans="1:52" ht="11.4" customHeight="1" x14ac:dyDescent="0.25">
      <c r="A151" s="338"/>
      <c r="B151" s="338"/>
      <c r="C151" s="338"/>
      <c r="D151" s="338"/>
      <c r="E151" s="338"/>
      <c r="F151" s="338"/>
      <c r="G151" s="340"/>
      <c r="H151" s="340"/>
      <c r="I151" s="340"/>
      <c r="J151" s="345" t="s">
        <v>279</v>
      </c>
      <c r="K151" s="345"/>
      <c r="L151" s="345"/>
      <c r="M151" s="345"/>
      <c r="N151" s="345"/>
      <c r="O151" s="345"/>
      <c r="P151" s="345"/>
      <c r="Q151" s="345"/>
      <c r="R151" s="345"/>
      <c r="S151" s="345"/>
      <c r="T151" s="345"/>
      <c r="U151" s="189"/>
      <c r="V151" s="353"/>
      <c r="W151" s="425"/>
      <c r="X151" s="353"/>
      <c r="Y151" s="353"/>
      <c r="Z151" s="353"/>
      <c r="AA151" s="353"/>
      <c r="AB151" s="353"/>
      <c r="AC151" s="353"/>
      <c r="AD151" s="353"/>
      <c r="AE151" s="353"/>
      <c r="AF151" s="353"/>
      <c r="AG151" s="353"/>
      <c r="AH151" s="353"/>
      <c r="AI151" s="353"/>
      <c r="AJ151" s="354"/>
      <c r="AK151" s="433"/>
      <c r="AL151" s="433"/>
      <c r="AM151" s="433"/>
      <c r="AN151" s="433"/>
      <c r="AO151" s="433"/>
      <c r="AP151" s="433"/>
      <c r="AQ151" s="433"/>
      <c r="AR151" s="433"/>
      <c r="AS151" s="433"/>
      <c r="AT151" s="433"/>
      <c r="AU151" s="433"/>
      <c r="AV151" s="433"/>
      <c r="AW151" s="354"/>
      <c r="AX151" s="354"/>
      <c r="AY151" s="354"/>
      <c r="AZ151" s="354"/>
    </row>
    <row r="152" spans="1:52" ht="15.6" customHeight="1" x14ac:dyDescent="0.25">
      <c r="A152" s="338"/>
      <c r="B152" s="338"/>
      <c r="C152" s="338"/>
      <c r="D152" s="338"/>
      <c r="E152" s="338"/>
      <c r="F152" s="338"/>
      <c r="G152" s="340" t="s">
        <v>286</v>
      </c>
      <c r="H152" s="340"/>
      <c r="I152" s="340"/>
      <c r="J152" s="345" t="s">
        <v>287</v>
      </c>
      <c r="K152" s="345"/>
      <c r="L152" s="345"/>
      <c r="M152" s="345"/>
      <c r="N152" s="345"/>
      <c r="O152" s="345"/>
      <c r="P152" s="345"/>
      <c r="Q152" s="345"/>
      <c r="R152" s="214"/>
      <c r="S152" s="342" t="s">
        <v>791</v>
      </c>
      <c r="T152" s="459"/>
      <c r="U152" s="357">
        <v>3</v>
      </c>
      <c r="V152" s="418" t="s">
        <v>790</v>
      </c>
      <c r="W152" s="364">
        <f t="shared" ref="W152" si="196">MAX(IF(X152="A",U152,"0"),IF(X152="b+",U152,"0"),IF(X152="b",U152,"0"),IF(X152="c+",U152,"0"),IF(X152="c",U152,"0"),IF(X152="d+",U152,"0"),IF(X152="d",U152,"0"),IF(X152="ct",U152,"0"),IF(X152="tr",U152,"0"),IF(Y152="A",U152,"0"),IF(Y152="b+",U152,"0"),IF(Y152="b",U152,"0"),IF(Y152="c+",U152,"0"),IF(Y152="c",U152,"0"),IF(Y152="d+",U152,"0"),IF(Y152="d",U152,"0"),IF(Y152="ct",U152,"0"),IF(Y152="tr",U152,"0"),IF(Z152="A",U152,"0"),IF(Z152="b+",U152,"0"),IF(Z152="b",U152,"0"),IF(Z152="c+",U152,"0"),IF(Z152="c",U152,"0"),IF(Z152="d+",U152,"0"),IF(Z152="d",U152,"0"),IF(AA152="A",U152,"0"),IF(AA152="b+",U152,"0"),IF(AA152="b",U152,"0"),IF(AA152="c+",U152,"0"),IF(AA152="c",U152,"0"),IF(AA152="d+",U152,"0"),IF(AA152="d",U152,"0"),IF(AB152="A",U152,"0"),IF(AB152="b+",U152,"0"),IF(AB152="b",U152,"0"),IF(AB152="c+",U152,"0"),IF(AB152="c",U152,"0"),IF(AB152="d+",U152,"0"),IF(AB152="d",U152,"0"),IF(AC152="A",U152,"0"),IF(AC152="b+",U152,"0"),IF(AC152="b",U152,"0"),IF(AC152="c+",U152,"0"),IF(AC152="c",U152,"0"),IF(AC152="d+",U152,"0"),IF(AC152="d",U152,"0"),IF(AD152="A",U152,"0"),IF(AD152="b+",U152,"0"),IF(AD152="b",U152,"0"),IF(AD152="c+",U152,"0"),IF(AD152="c",U152,"0"),IF(AD152="d+",U152,"0"),IF(AD152="d",U152,"0"),IF(AE152="A",U152,"0"),IF(AE152="b+",U152,"0"),IF(AE152="b",U152,"0"),IF(AE152="c+",U152,"0"),IF(AE152="c",U152,"0"),IF(AE152="d+",U152,"0"),IF(AE152="d",U152,"0"),IF(AF152="A",U152,"0"),IF(AF152="b+",U152,"0"),IF(AF152="b",U152,"0"),IF(AF152="c+",U152,"0"),IF(AF152="c",U152,"0"),IF(AF152="d+",U152,"0"),IF(AF152="d",U152,"0"),IF(AG152="A",U152,"0"),IF(AG152="b+",U152,"0"),IF(AG152="b",U152,"0"),IF(AG152="c+",U152,"0"),IF(AG152="c",U152,"0"),IF(AG152="d+",U152,"0"),IF(AG152="d",U152,"0"),IF(AH152="A",U152,"0"),IF(AH152="b+",U152,"0"),IF(AH152="b",U152,"0"),IF(AH152="c+",U152,"0"),IF(AH152="c",U152,"0"),IF(AH152="d+",U152,"0"),IF(AH152="d",U152,"0"),IF(AI152="A",U152,"0"),IF(AI152="b+",U152,"0"),IF(AI152="b",U152,"0"),IF(AI152="c+",U152,"0"),IF(AI152="c",U152,"0"),IF(AI152="d+",U152,"0"),IF(AI152="d",U152,"0"))</f>
        <v>0</v>
      </c>
      <c r="X152" s="356"/>
      <c r="Y152" s="356"/>
      <c r="Z152" s="356"/>
      <c r="AA152" s="356"/>
      <c r="AB152" s="356"/>
      <c r="AC152" s="356"/>
      <c r="AD152" s="356"/>
      <c r="AE152" s="356"/>
      <c r="AF152" s="356"/>
      <c r="AG152" s="356"/>
      <c r="AH152" s="356"/>
      <c r="AI152" s="356"/>
      <c r="AJ152" s="355"/>
      <c r="AK152" s="431" t="str">
        <f t="shared" ref="AK152:AV152" si="197">IF(X152="f","0",IF(X152="d","1",IF(X152="d+","1.5",IF(X152="c","2",IF(X152="c+","2.5",IF(X152="b","3",IF(X152="b+","3.5",IF(X152="a","4","-"))))))))</f>
        <v>-</v>
      </c>
      <c r="AL152" s="431" t="str">
        <f t="shared" si="197"/>
        <v>-</v>
      </c>
      <c r="AM152" s="431" t="str">
        <f t="shared" si="197"/>
        <v>-</v>
      </c>
      <c r="AN152" s="431" t="str">
        <f t="shared" si="197"/>
        <v>-</v>
      </c>
      <c r="AO152" s="431" t="str">
        <f t="shared" si="197"/>
        <v>-</v>
      </c>
      <c r="AP152" s="431" t="str">
        <f t="shared" si="197"/>
        <v>-</v>
      </c>
      <c r="AQ152" s="431" t="str">
        <f t="shared" si="197"/>
        <v>-</v>
      </c>
      <c r="AR152" s="431" t="str">
        <f t="shared" si="197"/>
        <v>-</v>
      </c>
      <c r="AS152" s="431" t="str">
        <f t="shared" si="197"/>
        <v>-</v>
      </c>
      <c r="AT152" s="431" t="str">
        <f t="shared" si="197"/>
        <v>-</v>
      </c>
      <c r="AU152" s="431" t="str">
        <f t="shared" si="197"/>
        <v>-</v>
      </c>
      <c r="AV152" s="431" t="str">
        <f t="shared" si="197"/>
        <v>-</v>
      </c>
      <c r="AW152" s="359">
        <f>MAX(IF(AK152="4","4","0"),IF(AK152="3.5","3.5","0"),IF(AK152="3","3","0"),IF(AK152="2.5","2.5","0"),IF(AK152="2","2","0"),IF(AK152="1.5","1.5","0"),IF(AK152="1","1","0"),IF(AL152="4","4","0"),IF(AL152="3.5","3.5","0"),IF(AL152="3","3","0"),IF(AL152="2.5","2.5","0"),IF(AL152="2","2","0"),IF(AL152="1.5","1.5","0"),IF(AL152="1","1","0"),IF(AM152="4","4","0"),IF(AM152="3.5","3.5","0"),IF(AM152="3","3","0"),IF(AM152="2.5","2.5","0"),IF(AM152="2","2","0"),IF(AM152="1.5","1.5","0"),IF(AM152="1","1","0"),IF(AN152="4","4","0"),IF(AN152="3.5","3.5","0"),IF(AN152="3","3","0"),IF(AN152="2.5","2.5","0"),IF(AN152="2","2","0"),IF(AN152="1.5","1.5","0"),IF(AN152="1","1","0"),IF(AO152="4","4","0"),IF(AO152="3.5","3.5","0"),IF(AO152="3","3","0"),IF(AO152="2.5","2.5","0"),IF(AO152="2","2","0"),IF(AO152="1.5","1.5","0"),IF(AO152="1","1","0"),IF(AP152="4","4","0"),IF(AP152="3.5","3.5","0"),IF(AP152="3","3","0"),IF(AP152="2.5","2.5","0"),IF(AP152="2","2","0"),IF(AP152="1.5","1.5","0"),IF(AP152="1","1","0"),IF(AQ152="4","4","0"),IF(AQ152="3.5","3.5","0"),IF(AQ152="3","3","0"),IF(AQ152="2.5","2.5","0"),IF(AQ152="2","2","0"),IF(AQ152="1.5","1.5","0"),IF(AQ152="1","1","0"),IF(AR152="4","4","0"),IF(AR152="3.5","3.5","0"),IF(AR152="3","3","0"),IF(AR152="2.5","2.5","0"),IF(AR152="2","2","0"),IF(AR152="1.5","1.5","0"),IF(AR152="1","1","0"),IF(AS152="4","4","0"),IF(AS152="3.5","3.5","0"),IF(AS152="3","3","0"),IF(AS152="2.5","2.5","0"),IF(AS152="2","2","0"),IF(AS152="1.5","1.5","0"),IF(AS152="1","1","0"),IF(AT152="4","4","0"),IF(AT152="3.5","3.5","0"),IF(AT152="3","3","0"),IF(AT152="2.5","2.5","0"),IF(AT152="2","2","0"),IF(AT152="1.5","1.5","0"),IF(AT152="1","1","0"),IF(AU152="4","4","0"),IF(AU152="3.5","3.5","0"),IF(AU152="3","3","0"),IF(AU152="2.5","2.5","0"),IF(AU152="2","2","0"),IF(AU152="1.5","1.5","0"),IF(AU152="1","1","0"),IF(AV152="4","4","0"),IF(AV152="3.5","3.5","0"),IF(AV152="3","3","0"),IF(AV152="2.5","2.5","0"),IF(AV152="2","2","0"),IF(AV152="1.5","1.5","0"),IF(AV152="1","1","0"))</f>
        <v>0</v>
      </c>
      <c r="AX152" s="360">
        <f>W152</f>
        <v>0</v>
      </c>
      <c r="AY152" s="361">
        <f>AW152*W152</f>
        <v>0</v>
      </c>
      <c r="AZ152" s="355"/>
    </row>
    <row r="153" spans="1:52" ht="11.4" customHeight="1" thickBot="1" x14ac:dyDescent="0.3">
      <c r="A153" s="338"/>
      <c r="B153" s="338"/>
      <c r="C153" s="338"/>
      <c r="D153" s="338"/>
      <c r="E153" s="338"/>
      <c r="F153" s="338"/>
      <c r="G153" s="340"/>
      <c r="H153" s="340"/>
      <c r="I153" s="340"/>
      <c r="J153" s="345" t="s">
        <v>289</v>
      </c>
      <c r="K153" s="345"/>
      <c r="L153" s="345"/>
      <c r="M153" s="345"/>
      <c r="N153" s="345"/>
      <c r="O153" s="345"/>
      <c r="P153" s="345"/>
      <c r="Q153" s="345"/>
      <c r="R153" s="342"/>
      <c r="S153" s="342"/>
      <c r="T153" s="342"/>
      <c r="U153" s="421">
        <f>SUM(W132:W152)</f>
        <v>0</v>
      </c>
      <c r="V153" s="422">
        <v>31</v>
      </c>
      <c r="W153" s="423" t="str">
        <f>IF(U153&gt;=V153,"หน่วยกิตครบ","ไม่ครบหน่วยกิต")</f>
        <v>ไม่ครบหน่วยกิต</v>
      </c>
      <c r="X153" s="422"/>
      <c r="Y153" s="422"/>
      <c r="Z153" s="422"/>
      <c r="AA153" s="422"/>
      <c r="AB153" s="422"/>
      <c r="AC153" s="422"/>
      <c r="AD153" s="422"/>
      <c r="AE153" s="422"/>
      <c r="AF153" s="422"/>
      <c r="AG153" s="422"/>
      <c r="AH153" s="422"/>
      <c r="AI153" s="422"/>
      <c r="AJ153" s="207"/>
      <c r="AK153" s="432"/>
      <c r="AL153" s="432"/>
      <c r="AM153" s="432"/>
      <c r="AN153" s="432"/>
      <c r="AO153" s="432"/>
      <c r="AP153" s="432"/>
      <c r="AQ153" s="432"/>
      <c r="AR153" s="432"/>
      <c r="AS153" s="432"/>
      <c r="AT153" s="432"/>
      <c r="AU153" s="432"/>
      <c r="AV153" s="432"/>
      <c r="AW153" s="191"/>
      <c r="AX153" s="191">
        <f>SUM(AX143:AX152)</f>
        <v>0</v>
      </c>
      <c r="AY153" s="191">
        <f>SUM(AY143:AY152)</f>
        <v>0</v>
      </c>
      <c r="AZ153" s="424" t="e">
        <f>AY153/AX153</f>
        <v>#DIV/0!</v>
      </c>
    </row>
    <row r="154" spans="1:52" ht="11.4" customHeight="1" x14ac:dyDescent="0.25">
      <c r="A154" s="338"/>
      <c r="B154" s="338"/>
      <c r="C154" s="338"/>
      <c r="D154" s="338"/>
      <c r="E154" s="339" t="s">
        <v>789</v>
      </c>
      <c r="F154" s="339"/>
      <c r="G154" s="339"/>
      <c r="H154" s="339"/>
      <c r="I154" s="339"/>
      <c r="J154" s="339"/>
      <c r="K154" s="339"/>
      <c r="L154" s="339"/>
      <c r="M154" s="339"/>
      <c r="N154" s="339"/>
      <c r="O154" s="339"/>
      <c r="P154" s="339"/>
      <c r="Q154" s="339"/>
      <c r="R154" s="339"/>
      <c r="S154" s="339"/>
      <c r="T154" s="339"/>
    </row>
    <row r="155" spans="1:52" ht="11.4" customHeight="1" x14ac:dyDescent="0.25">
      <c r="A155" s="338"/>
      <c r="B155" s="338"/>
      <c r="C155" s="338"/>
      <c r="D155" s="338"/>
      <c r="E155" s="338" t="s">
        <v>633</v>
      </c>
      <c r="F155" s="338"/>
      <c r="G155" s="338"/>
      <c r="H155" s="338"/>
      <c r="I155" s="338"/>
      <c r="J155" s="338"/>
      <c r="K155" s="338"/>
      <c r="L155" s="338"/>
      <c r="M155" s="338"/>
      <c r="N155" s="338"/>
      <c r="O155" s="338"/>
      <c r="P155" s="338"/>
      <c r="Q155" s="338"/>
      <c r="R155" s="338"/>
      <c r="S155" s="338"/>
      <c r="T155" s="338"/>
    </row>
    <row r="156" spans="1:52" ht="11.4" customHeight="1" thickBot="1" x14ac:dyDescent="0.3">
      <c r="A156" s="339"/>
      <c r="B156" s="339"/>
      <c r="C156" s="339"/>
      <c r="D156" s="339"/>
      <c r="E156" s="338" t="s">
        <v>515</v>
      </c>
      <c r="F156" s="338"/>
      <c r="G156" s="338"/>
      <c r="H156" s="339" t="s">
        <v>634</v>
      </c>
      <c r="I156" s="339"/>
      <c r="J156" s="339"/>
      <c r="K156" s="339"/>
      <c r="L156" s="339"/>
      <c r="M156" s="339"/>
      <c r="N156" s="339"/>
      <c r="O156" s="339"/>
      <c r="P156" s="341">
        <v>42</v>
      </c>
      <c r="Q156" s="341"/>
      <c r="R156" s="341"/>
      <c r="S156" s="341" t="s">
        <v>0</v>
      </c>
      <c r="T156" s="341"/>
      <c r="U156" s="202"/>
      <c r="V156" s="202"/>
      <c r="W156" s="217"/>
      <c r="X156" s="348" t="s">
        <v>292</v>
      </c>
      <c r="Y156" s="349"/>
      <c r="Z156" s="349"/>
      <c r="AA156" s="349"/>
      <c r="AB156" s="349"/>
      <c r="AC156" s="349"/>
      <c r="AD156" s="349"/>
      <c r="AE156" s="349"/>
      <c r="AF156" s="349"/>
      <c r="AG156" s="349"/>
      <c r="AH156" s="349"/>
      <c r="AI156" s="350"/>
      <c r="AJ156" s="237"/>
      <c r="AK156" s="351" t="s">
        <v>298</v>
      </c>
      <c r="AL156" s="351"/>
      <c r="AM156" s="351"/>
      <c r="AN156" s="351"/>
      <c r="AO156" s="351"/>
      <c r="AP156" s="351"/>
      <c r="AQ156" s="351"/>
      <c r="AR156" s="351"/>
      <c r="AS156" s="351"/>
      <c r="AT156" s="351"/>
      <c r="AU156" s="351"/>
      <c r="AV156" s="351"/>
      <c r="AW156" s="351"/>
      <c r="AX156" s="351"/>
      <c r="AY156" s="351"/>
      <c r="AZ156" s="351"/>
    </row>
    <row r="157" spans="1:52" ht="11.4" customHeight="1" x14ac:dyDescent="0.25">
      <c r="A157" s="339"/>
      <c r="B157" s="339"/>
      <c r="C157" s="339"/>
      <c r="D157" s="339"/>
      <c r="E157" s="338"/>
      <c r="F157" s="338"/>
      <c r="G157" s="338"/>
      <c r="H157" s="338" t="s">
        <v>516</v>
      </c>
      <c r="I157" s="338"/>
      <c r="J157" s="338"/>
      <c r="K157" s="338"/>
      <c r="L157" s="338"/>
      <c r="M157" s="338"/>
      <c r="N157" s="338"/>
      <c r="O157" s="338"/>
      <c r="P157" s="338"/>
      <c r="Q157" s="338"/>
      <c r="R157" s="338"/>
      <c r="S157" s="342"/>
      <c r="T157" s="342"/>
      <c r="U157" s="202"/>
      <c r="V157" s="202"/>
      <c r="W157" s="217"/>
      <c r="X157" s="249" t="s">
        <v>300</v>
      </c>
      <c r="Y157" s="250" t="s">
        <v>301</v>
      </c>
      <c r="Z157" s="250" t="s">
        <v>302</v>
      </c>
      <c r="AA157" s="250" t="s">
        <v>303</v>
      </c>
      <c r="AB157" s="250" t="s">
        <v>304</v>
      </c>
      <c r="AC157" s="250" t="s">
        <v>305</v>
      </c>
      <c r="AD157" s="250" t="s">
        <v>306</v>
      </c>
      <c r="AE157" s="250" t="s">
        <v>307</v>
      </c>
      <c r="AF157" s="250" t="s">
        <v>308</v>
      </c>
      <c r="AG157" s="250" t="s">
        <v>309</v>
      </c>
      <c r="AH157" s="250" t="s">
        <v>310</v>
      </c>
      <c r="AI157" s="250" t="s">
        <v>311</v>
      </c>
      <c r="AJ157" s="240" t="s">
        <v>312</v>
      </c>
      <c r="AK157" s="435" t="s">
        <v>300</v>
      </c>
      <c r="AL157" s="435" t="s">
        <v>301</v>
      </c>
      <c r="AM157" s="435" t="s">
        <v>302</v>
      </c>
      <c r="AN157" s="435" t="s">
        <v>303</v>
      </c>
      <c r="AO157" s="435" t="s">
        <v>304</v>
      </c>
      <c r="AP157" s="435" t="s">
        <v>305</v>
      </c>
      <c r="AQ157" s="435" t="s">
        <v>306</v>
      </c>
      <c r="AR157" s="435" t="s">
        <v>307</v>
      </c>
      <c r="AS157" s="435" t="s">
        <v>308</v>
      </c>
      <c r="AT157" s="435" t="s">
        <v>309</v>
      </c>
      <c r="AU157" s="435" t="s">
        <v>310</v>
      </c>
      <c r="AV157" s="435" t="s">
        <v>311</v>
      </c>
      <c r="AW157" s="252" t="s">
        <v>313</v>
      </c>
      <c r="AX157" s="252"/>
      <c r="AY157" s="252"/>
      <c r="AZ157" s="240" t="s">
        <v>312</v>
      </c>
    </row>
    <row r="158" spans="1:52" ht="11.4" customHeight="1" x14ac:dyDescent="0.25">
      <c r="A158" s="339"/>
      <c r="B158" s="339"/>
      <c r="C158" s="339"/>
      <c r="D158" s="339"/>
      <c r="E158" s="227"/>
      <c r="F158" s="227"/>
      <c r="G158" s="227"/>
      <c r="H158" s="340" t="s">
        <v>635</v>
      </c>
      <c r="I158" s="340"/>
      <c r="J158" s="340"/>
      <c r="K158" s="340"/>
      <c r="L158" s="345" t="s">
        <v>636</v>
      </c>
      <c r="M158" s="345"/>
      <c r="N158" s="345"/>
      <c r="O158" s="345"/>
      <c r="P158" s="345"/>
      <c r="Q158" s="345"/>
      <c r="R158" s="345"/>
      <c r="S158" s="342" t="s">
        <v>627</v>
      </c>
      <c r="T158" s="459"/>
      <c r="U158" s="410">
        <v>3</v>
      </c>
      <c r="V158" s="418" t="s">
        <v>366</v>
      </c>
      <c r="W158" s="412">
        <v>0</v>
      </c>
      <c r="X158" s="413"/>
      <c r="Y158" s="413"/>
      <c r="Z158" s="413"/>
      <c r="AA158" s="413"/>
      <c r="AB158" s="413"/>
      <c r="AC158" s="413"/>
      <c r="AD158" s="413"/>
      <c r="AE158" s="413"/>
      <c r="AF158" s="413"/>
      <c r="AG158" s="413"/>
      <c r="AH158" s="413"/>
      <c r="AI158" s="413"/>
      <c r="AJ158" s="414"/>
      <c r="AK158" s="431" t="s">
        <v>140</v>
      </c>
      <c r="AL158" s="431" t="s">
        <v>140</v>
      </c>
      <c r="AM158" s="431" t="s">
        <v>140</v>
      </c>
      <c r="AN158" s="431" t="s">
        <v>140</v>
      </c>
      <c r="AO158" s="431" t="s">
        <v>140</v>
      </c>
      <c r="AP158" s="431" t="s">
        <v>140</v>
      </c>
      <c r="AQ158" s="431" t="s">
        <v>140</v>
      </c>
      <c r="AR158" s="431" t="s">
        <v>140</v>
      </c>
      <c r="AS158" s="431" t="s">
        <v>140</v>
      </c>
      <c r="AT158" s="431" t="s">
        <v>140</v>
      </c>
      <c r="AU158" s="431" t="s">
        <v>140</v>
      </c>
      <c r="AV158" s="431" t="s">
        <v>140</v>
      </c>
      <c r="AW158" s="415">
        <v>0</v>
      </c>
      <c r="AX158" s="416">
        <v>0</v>
      </c>
      <c r="AY158" s="417">
        <v>0</v>
      </c>
      <c r="AZ158" s="414"/>
    </row>
    <row r="159" spans="1:52" ht="11.4" customHeight="1" x14ac:dyDescent="0.25">
      <c r="A159" s="339"/>
      <c r="B159" s="339"/>
      <c r="C159" s="339"/>
      <c r="D159" s="339"/>
      <c r="E159" s="227"/>
      <c r="F159" s="227"/>
      <c r="G159" s="227"/>
      <c r="H159" s="340"/>
      <c r="I159" s="340"/>
      <c r="J159" s="340"/>
      <c r="K159" s="340"/>
      <c r="L159" s="345" t="s">
        <v>637</v>
      </c>
      <c r="M159" s="345"/>
      <c r="N159" s="345"/>
      <c r="O159" s="345"/>
      <c r="P159" s="345"/>
      <c r="Q159" s="345"/>
      <c r="R159" s="345"/>
      <c r="S159" s="342"/>
      <c r="T159" s="342"/>
      <c r="U159" s="189"/>
      <c r="V159" s="353"/>
      <c r="W159" s="425"/>
      <c r="X159" s="353"/>
      <c r="Y159" s="353"/>
      <c r="Z159" s="353"/>
      <c r="AA159" s="353"/>
      <c r="AB159" s="353"/>
      <c r="AC159" s="353"/>
      <c r="AD159" s="353"/>
      <c r="AE159" s="353"/>
      <c r="AF159" s="353"/>
      <c r="AG159" s="353"/>
      <c r="AH159" s="353"/>
      <c r="AI159" s="353"/>
      <c r="AJ159" s="354"/>
      <c r="AK159" s="433"/>
      <c r="AL159" s="433"/>
      <c r="AM159" s="433"/>
      <c r="AN159" s="433"/>
      <c r="AO159" s="433"/>
      <c r="AP159" s="433"/>
      <c r="AQ159" s="433"/>
      <c r="AR159" s="433"/>
      <c r="AS159" s="433"/>
      <c r="AT159" s="433"/>
      <c r="AU159" s="433"/>
      <c r="AV159" s="433"/>
      <c r="AW159" s="354"/>
      <c r="AX159" s="354"/>
      <c r="AY159" s="354"/>
      <c r="AZ159" s="354"/>
    </row>
    <row r="160" spans="1:52" ht="11.4" customHeight="1" x14ac:dyDescent="0.25">
      <c r="A160" s="339"/>
      <c r="B160" s="339"/>
      <c r="C160" s="339"/>
      <c r="D160" s="339"/>
      <c r="E160" s="227"/>
      <c r="F160" s="227"/>
      <c r="G160" s="227"/>
      <c r="H160" s="340" t="s">
        <v>638</v>
      </c>
      <c r="I160" s="340"/>
      <c r="J160" s="340"/>
      <c r="K160" s="340"/>
      <c r="L160" s="345" t="s">
        <v>639</v>
      </c>
      <c r="M160" s="345"/>
      <c r="N160" s="345"/>
      <c r="O160" s="345"/>
      <c r="P160" s="345"/>
      <c r="Q160" s="345"/>
      <c r="R160" s="345"/>
      <c r="S160" s="342" t="s">
        <v>295</v>
      </c>
      <c r="T160" s="459"/>
      <c r="U160" s="410">
        <v>3</v>
      </c>
      <c r="V160" s="411" t="s">
        <v>323</v>
      </c>
      <c r="W160" s="412">
        <v>0</v>
      </c>
      <c r="X160" s="413"/>
      <c r="Y160" s="413"/>
      <c r="Z160" s="413"/>
      <c r="AA160" s="413"/>
      <c r="AB160" s="413"/>
      <c r="AC160" s="413"/>
      <c r="AD160" s="413"/>
      <c r="AE160" s="413"/>
      <c r="AF160" s="413"/>
      <c r="AG160" s="413"/>
      <c r="AH160" s="413"/>
      <c r="AI160" s="413"/>
      <c r="AJ160" s="414"/>
      <c r="AK160" s="431" t="s">
        <v>140</v>
      </c>
      <c r="AL160" s="431" t="s">
        <v>140</v>
      </c>
      <c r="AM160" s="431" t="s">
        <v>140</v>
      </c>
      <c r="AN160" s="431" t="s">
        <v>140</v>
      </c>
      <c r="AO160" s="431" t="s">
        <v>140</v>
      </c>
      <c r="AP160" s="431" t="s">
        <v>140</v>
      </c>
      <c r="AQ160" s="431" t="s">
        <v>140</v>
      </c>
      <c r="AR160" s="431" t="s">
        <v>140</v>
      </c>
      <c r="AS160" s="431" t="s">
        <v>140</v>
      </c>
      <c r="AT160" s="431" t="s">
        <v>140</v>
      </c>
      <c r="AU160" s="431" t="s">
        <v>140</v>
      </c>
      <c r="AV160" s="431" t="s">
        <v>140</v>
      </c>
      <c r="AW160" s="415">
        <v>0</v>
      </c>
      <c r="AX160" s="416">
        <v>0</v>
      </c>
      <c r="AY160" s="417">
        <v>0</v>
      </c>
      <c r="AZ160" s="414"/>
    </row>
    <row r="161" spans="1:52" ht="11.4" customHeight="1" x14ac:dyDescent="0.25">
      <c r="A161" s="339"/>
      <c r="B161" s="339"/>
      <c r="C161" s="339"/>
      <c r="D161" s="339"/>
      <c r="E161" s="227"/>
      <c r="F161" s="227"/>
      <c r="G161" s="227"/>
      <c r="H161" s="340"/>
      <c r="I161" s="340"/>
      <c r="J161" s="340"/>
      <c r="K161" s="340"/>
      <c r="L161" s="345" t="s">
        <v>640</v>
      </c>
      <c r="M161" s="345"/>
      <c r="N161" s="345"/>
      <c r="O161" s="345"/>
      <c r="P161" s="345"/>
      <c r="Q161" s="345"/>
      <c r="R161" s="345"/>
      <c r="S161" s="342"/>
      <c r="T161" s="342"/>
      <c r="U161" s="189"/>
      <c r="V161" s="353"/>
      <c r="W161" s="425"/>
      <c r="X161" s="353"/>
      <c r="Y161" s="353"/>
      <c r="Z161" s="353"/>
      <c r="AA161" s="353"/>
      <c r="AB161" s="353"/>
      <c r="AC161" s="353"/>
      <c r="AD161" s="353"/>
      <c r="AE161" s="353"/>
      <c r="AF161" s="353"/>
      <c r="AG161" s="353"/>
      <c r="AH161" s="353"/>
      <c r="AI161" s="353"/>
      <c r="AJ161" s="354"/>
      <c r="AK161" s="433"/>
      <c r="AL161" s="433"/>
      <c r="AM161" s="433"/>
      <c r="AN161" s="433"/>
      <c r="AO161" s="433"/>
      <c r="AP161" s="433"/>
      <c r="AQ161" s="433"/>
      <c r="AR161" s="433"/>
      <c r="AS161" s="433"/>
      <c r="AT161" s="433"/>
      <c r="AU161" s="433"/>
      <c r="AV161" s="433"/>
      <c r="AW161" s="354"/>
      <c r="AX161" s="354"/>
      <c r="AY161" s="354"/>
      <c r="AZ161" s="354"/>
    </row>
    <row r="162" spans="1:52" ht="11.4" customHeight="1" x14ac:dyDescent="0.25">
      <c r="A162" s="339"/>
      <c r="B162" s="339"/>
      <c r="C162" s="339"/>
      <c r="D162" s="339"/>
      <c r="E162" s="227"/>
      <c r="F162" s="227"/>
      <c r="G162" s="227"/>
      <c r="H162" s="340" t="s">
        <v>641</v>
      </c>
      <c r="I162" s="340"/>
      <c r="J162" s="340"/>
      <c r="K162" s="340"/>
      <c r="L162" s="345" t="s">
        <v>642</v>
      </c>
      <c r="M162" s="345"/>
      <c r="N162" s="345"/>
      <c r="O162" s="345"/>
      <c r="P162" s="345"/>
      <c r="Q162" s="345"/>
      <c r="R162" s="345"/>
      <c r="S162" s="342" t="s">
        <v>627</v>
      </c>
      <c r="T162" s="459"/>
      <c r="U162" s="410">
        <v>3</v>
      </c>
      <c r="V162" s="418" t="s">
        <v>366</v>
      </c>
      <c r="W162" s="412">
        <v>0</v>
      </c>
      <c r="X162" s="413"/>
      <c r="Y162" s="413"/>
      <c r="Z162" s="413"/>
      <c r="AA162" s="413"/>
      <c r="AB162" s="413"/>
      <c r="AC162" s="413"/>
      <c r="AD162" s="413"/>
      <c r="AE162" s="413"/>
      <c r="AF162" s="413"/>
      <c r="AG162" s="413"/>
      <c r="AH162" s="413"/>
      <c r="AI162" s="413"/>
      <c r="AJ162" s="414"/>
      <c r="AK162" s="431" t="s">
        <v>140</v>
      </c>
      <c r="AL162" s="431" t="s">
        <v>140</v>
      </c>
      <c r="AM162" s="431" t="s">
        <v>140</v>
      </c>
      <c r="AN162" s="431" t="s">
        <v>140</v>
      </c>
      <c r="AO162" s="431" t="s">
        <v>140</v>
      </c>
      <c r="AP162" s="431" t="s">
        <v>140</v>
      </c>
      <c r="AQ162" s="431" t="s">
        <v>140</v>
      </c>
      <c r="AR162" s="431" t="s">
        <v>140</v>
      </c>
      <c r="AS162" s="431" t="s">
        <v>140</v>
      </c>
      <c r="AT162" s="431" t="s">
        <v>140</v>
      </c>
      <c r="AU162" s="431" t="s">
        <v>140</v>
      </c>
      <c r="AV162" s="431" t="s">
        <v>140</v>
      </c>
      <c r="AW162" s="415">
        <v>0</v>
      </c>
      <c r="AX162" s="416">
        <v>0</v>
      </c>
      <c r="AY162" s="417">
        <v>0</v>
      </c>
      <c r="AZ162" s="414"/>
    </row>
    <row r="163" spans="1:52" ht="11.4" customHeight="1" x14ac:dyDescent="0.25">
      <c r="A163" s="339"/>
      <c r="B163" s="339"/>
      <c r="C163" s="339"/>
      <c r="D163" s="339"/>
      <c r="E163" s="227"/>
      <c r="F163" s="227"/>
      <c r="G163" s="227"/>
      <c r="H163" s="340"/>
      <c r="I163" s="340"/>
      <c r="J163" s="340"/>
      <c r="K163" s="340"/>
      <c r="L163" s="345" t="s">
        <v>643</v>
      </c>
      <c r="M163" s="345"/>
      <c r="N163" s="345"/>
      <c r="O163" s="345"/>
      <c r="P163" s="345"/>
      <c r="Q163" s="345"/>
      <c r="R163" s="345"/>
      <c r="S163" s="342"/>
      <c r="T163" s="342"/>
      <c r="U163" s="189"/>
      <c r="V163" s="353"/>
      <c r="W163" s="425"/>
      <c r="X163" s="353"/>
      <c r="Y163" s="353"/>
      <c r="Z163" s="353"/>
      <c r="AA163" s="353"/>
      <c r="AB163" s="353"/>
      <c r="AC163" s="353"/>
      <c r="AD163" s="353"/>
      <c r="AE163" s="353"/>
      <c r="AF163" s="353"/>
      <c r="AG163" s="353"/>
      <c r="AH163" s="353"/>
      <c r="AI163" s="353"/>
      <c r="AJ163" s="354"/>
      <c r="AK163" s="433"/>
      <c r="AL163" s="433"/>
      <c r="AM163" s="433"/>
      <c r="AN163" s="433"/>
      <c r="AO163" s="433"/>
      <c r="AP163" s="433"/>
      <c r="AQ163" s="433"/>
      <c r="AR163" s="433"/>
      <c r="AS163" s="433"/>
      <c r="AT163" s="433"/>
      <c r="AU163" s="433"/>
      <c r="AV163" s="433"/>
      <c r="AW163" s="354"/>
      <c r="AX163" s="354"/>
      <c r="AY163" s="354"/>
      <c r="AZ163" s="354"/>
    </row>
    <row r="164" spans="1:52" ht="11.4" customHeight="1" x14ac:dyDescent="0.25">
      <c r="A164" s="339"/>
      <c r="B164" s="339"/>
      <c r="C164" s="339"/>
      <c r="D164" s="339"/>
      <c r="E164" s="227"/>
      <c r="F164" s="227"/>
      <c r="G164" s="227"/>
      <c r="H164" s="340" t="s">
        <v>644</v>
      </c>
      <c r="I164" s="340"/>
      <c r="J164" s="340"/>
      <c r="K164" s="340"/>
      <c r="L164" s="345" t="s">
        <v>645</v>
      </c>
      <c r="M164" s="345"/>
      <c r="N164" s="345"/>
      <c r="O164" s="345"/>
      <c r="P164" s="345"/>
      <c r="Q164" s="345"/>
      <c r="R164" s="345"/>
      <c r="S164" s="342" t="s">
        <v>627</v>
      </c>
      <c r="T164" s="459"/>
      <c r="U164" s="410">
        <v>3</v>
      </c>
      <c r="V164" s="418" t="s">
        <v>366</v>
      </c>
      <c r="W164" s="412">
        <v>0</v>
      </c>
      <c r="X164" s="413"/>
      <c r="Y164" s="413"/>
      <c r="Z164" s="413"/>
      <c r="AA164" s="413"/>
      <c r="AB164" s="413"/>
      <c r="AC164" s="413"/>
      <c r="AD164" s="413"/>
      <c r="AE164" s="413"/>
      <c r="AF164" s="413"/>
      <c r="AG164" s="413"/>
      <c r="AH164" s="413"/>
      <c r="AI164" s="413"/>
      <c r="AJ164" s="414"/>
      <c r="AK164" s="431" t="s">
        <v>140</v>
      </c>
      <c r="AL164" s="431" t="s">
        <v>140</v>
      </c>
      <c r="AM164" s="431" t="s">
        <v>140</v>
      </c>
      <c r="AN164" s="431" t="s">
        <v>140</v>
      </c>
      <c r="AO164" s="431" t="s">
        <v>140</v>
      </c>
      <c r="AP164" s="431" t="s">
        <v>140</v>
      </c>
      <c r="AQ164" s="431" t="s">
        <v>140</v>
      </c>
      <c r="AR164" s="431" t="s">
        <v>140</v>
      </c>
      <c r="AS164" s="431" t="s">
        <v>140</v>
      </c>
      <c r="AT164" s="431" t="s">
        <v>140</v>
      </c>
      <c r="AU164" s="431" t="s">
        <v>140</v>
      </c>
      <c r="AV164" s="431" t="s">
        <v>140</v>
      </c>
      <c r="AW164" s="415">
        <v>0</v>
      </c>
      <c r="AX164" s="416">
        <v>0</v>
      </c>
      <c r="AY164" s="417">
        <v>0</v>
      </c>
      <c r="AZ164" s="414"/>
    </row>
    <row r="165" spans="1:52" ht="11.4" customHeight="1" x14ac:dyDescent="0.25">
      <c r="A165" s="339"/>
      <c r="B165" s="339"/>
      <c r="C165" s="339"/>
      <c r="D165" s="339"/>
      <c r="E165" s="227"/>
      <c r="F165" s="227"/>
      <c r="G165" s="227"/>
      <c r="H165" s="340"/>
      <c r="I165" s="340"/>
      <c r="J165" s="340"/>
      <c r="K165" s="340"/>
      <c r="L165" s="345" t="s">
        <v>646</v>
      </c>
      <c r="M165" s="345"/>
      <c r="N165" s="345"/>
      <c r="O165" s="345"/>
      <c r="P165" s="345"/>
      <c r="Q165" s="345"/>
      <c r="R165" s="345"/>
      <c r="S165" s="342"/>
      <c r="T165" s="342"/>
      <c r="U165" s="189"/>
      <c r="V165" s="353"/>
      <c r="W165" s="425"/>
      <c r="X165" s="353"/>
      <c r="Y165" s="353"/>
      <c r="Z165" s="353"/>
      <c r="AA165" s="353"/>
      <c r="AB165" s="353"/>
      <c r="AC165" s="353"/>
      <c r="AD165" s="353"/>
      <c r="AE165" s="353"/>
      <c r="AF165" s="353"/>
      <c r="AG165" s="353"/>
      <c r="AH165" s="353"/>
      <c r="AI165" s="353"/>
      <c r="AJ165" s="354"/>
      <c r="AK165" s="433"/>
      <c r="AL165" s="433"/>
      <c r="AM165" s="433"/>
      <c r="AN165" s="433"/>
      <c r="AO165" s="433"/>
      <c r="AP165" s="433"/>
      <c r="AQ165" s="433"/>
      <c r="AR165" s="433"/>
      <c r="AS165" s="433"/>
      <c r="AT165" s="433"/>
      <c r="AU165" s="433"/>
      <c r="AV165" s="433"/>
      <c r="AW165" s="354"/>
      <c r="AX165" s="354"/>
      <c r="AY165" s="354"/>
      <c r="AZ165" s="354"/>
    </row>
    <row r="166" spans="1:52" ht="11.4" customHeight="1" x14ac:dyDescent="0.25">
      <c r="A166" s="339"/>
      <c r="B166" s="339"/>
      <c r="C166" s="339"/>
      <c r="D166" s="339"/>
      <c r="E166" s="227"/>
      <c r="F166" s="227"/>
      <c r="G166" s="227"/>
      <c r="H166" s="340" t="s">
        <v>647</v>
      </c>
      <c r="I166" s="340"/>
      <c r="J166" s="340"/>
      <c r="K166" s="340"/>
      <c r="L166" s="345" t="s">
        <v>648</v>
      </c>
      <c r="M166" s="345"/>
      <c r="N166" s="345"/>
      <c r="O166" s="345"/>
      <c r="P166" s="345"/>
      <c r="Q166" s="345"/>
      <c r="R166" s="345"/>
      <c r="S166" s="342" t="s">
        <v>627</v>
      </c>
      <c r="T166" s="459"/>
      <c r="U166" s="410">
        <v>3</v>
      </c>
      <c r="V166" s="418" t="s">
        <v>366</v>
      </c>
      <c r="W166" s="412">
        <v>0</v>
      </c>
      <c r="X166" s="413"/>
      <c r="Y166" s="413"/>
      <c r="Z166" s="413"/>
      <c r="AA166" s="413"/>
      <c r="AB166" s="413"/>
      <c r="AC166" s="413"/>
      <c r="AD166" s="413"/>
      <c r="AE166" s="413"/>
      <c r="AF166" s="413"/>
      <c r="AG166" s="413"/>
      <c r="AH166" s="413"/>
      <c r="AI166" s="413"/>
      <c r="AJ166" s="414"/>
      <c r="AK166" s="431" t="s">
        <v>140</v>
      </c>
      <c r="AL166" s="431" t="s">
        <v>140</v>
      </c>
      <c r="AM166" s="431" t="s">
        <v>140</v>
      </c>
      <c r="AN166" s="431" t="s">
        <v>140</v>
      </c>
      <c r="AO166" s="431" t="s">
        <v>140</v>
      </c>
      <c r="AP166" s="431" t="s">
        <v>140</v>
      </c>
      <c r="AQ166" s="431" t="s">
        <v>140</v>
      </c>
      <c r="AR166" s="431" t="s">
        <v>140</v>
      </c>
      <c r="AS166" s="431" t="s">
        <v>140</v>
      </c>
      <c r="AT166" s="431" t="s">
        <v>140</v>
      </c>
      <c r="AU166" s="431" t="s">
        <v>140</v>
      </c>
      <c r="AV166" s="431" t="s">
        <v>140</v>
      </c>
      <c r="AW166" s="415">
        <v>0</v>
      </c>
      <c r="AX166" s="416">
        <v>0</v>
      </c>
      <c r="AY166" s="417">
        <v>0</v>
      </c>
      <c r="AZ166" s="414"/>
    </row>
    <row r="167" spans="1:52" ht="11.4" customHeight="1" x14ac:dyDescent="0.25">
      <c r="A167" s="339"/>
      <c r="B167" s="339"/>
      <c r="C167" s="339"/>
      <c r="D167" s="339"/>
      <c r="E167" s="227"/>
      <c r="F167" s="227"/>
      <c r="G167" s="227"/>
      <c r="H167" s="340"/>
      <c r="I167" s="340"/>
      <c r="J167" s="340"/>
      <c r="K167" s="340"/>
      <c r="L167" s="345" t="s">
        <v>649</v>
      </c>
      <c r="M167" s="345"/>
      <c r="N167" s="345"/>
      <c r="O167" s="345"/>
      <c r="P167" s="345"/>
      <c r="Q167" s="345"/>
      <c r="R167" s="345"/>
      <c r="S167" s="342"/>
      <c r="T167" s="342"/>
      <c r="U167" s="189"/>
      <c r="V167" s="353"/>
      <c r="W167" s="425"/>
      <c r="X167" s="353"/>
      <c r="Y167" s="353"/>
      <c r="Z167" s="353"/>
      <c r="AA167" s="353"/>
      <c r="AB167" s="353"/>
      <c r="AC167" s="353"/>
      <c r="AD167" s="353"/>
      <c r="AE167" s="353"/>
      <c r="AF167" s="353"/>
      <c r="AG167" s="353"/>
      <c r="AH167" s="353"/>
      <c r="AI167" s="353"/>
      <c r="AJ167" s="354"/>
      <c r="AK167" s="433"/>
      <c r="AL167" s="433"/>
      <c r="AM167" s="433"/>
      <c r="AN167" s="433"/>
      <c r="AO167" s="433"/>
      <c r="AP167" s="433"/>
      <c r="AQ167" s="433"/>
      <c r="AR167" s="433"/>
      <c r="AS167" s="433"/>
      <c r="AT167" s="433"/>
      <c r="AU167" s="433"/>
      <c r="AV167" s="433"/>
      <c r="AW167" s="354"/>
      <c r="AX167" s="354"/>
      <c r="AY167" s="354"/>
      <c r="AZ167" s="354"/>
    </row>
    <row r="168" spans="1:52" ht="11.4" customHeight="1" x14ac:dyDescent="0.25">
      <c r="A168" s="339"/>
      <c r="B168" s="339"/>
      <c r="C168" s="339"/>
      <c r="D168" s="339"/>
      <c r="E168" s="227"/>
      <c r="F168" s="227"/>
      <c r="G168" s="227"/>
      <c r="H168" s="340" t="s">
        <v>650</v>
      </c>
      <c r="I168" s="340"/>
      <c r="J168" s="340"/>
      <c r="K168" s="340"/>
      <c r="L168" s="345" t="s">
        <v>769</v>
      </c>
      <c r="M168" s="345"/>
      <c r="N168" s="345"/>
      <c r="O168" s="345"/>
      <c r="P168" s="345"/>
      <c r="Q168" s="345"/>
      <c r="R168" s="345"/>
      <c r="S168" s="342" t="s">
        <v>627</v>
      </c>
      <c r="T168" s="459"/>
      <c r="U168" s="410">
        <v>3</v>
      </c>
      <c r="V168" s="418" t="s">
        <v>366</v>
      </c>
      <c r="W168" s="412">
        <v>0</v>
      </c>
      <c r="X168" s="413"/>
      <c r="Y168" s="413"/>
      <c r="Z168" s="413"/>
      <c r="AA168" s="413"/>
      <c r="AB168" s="413"/>
      <c r="AC168" s="413"/>
      <c r="AD168" s="413"/>
      <c r="AE168" s="413"/>
      <c r="AF168" s="413"/>
      <c r="AG168" s="413"/>
      <c r="AH168" s="413"/>
      <c r="AI168" s="413"/>
      <c r="AJ168" s="414"/>
      <c r="AK168" s="431" t="s">
        <v>140</v>
      </c>
      <c r="AL168" s="431" t="s">
        <v>140</v>
      </c>
      <c r="AM168" s="431" t="s">
        <v>140</v>
      </c>
      <c r="AN168" s="431" t="s">
        <v>140</v>
      </c>
      <c r="AO168" s="431" t="s">
        <v>140</v>
      </c>
      <c r="AP168" s="431" t="s">
        <v>140</v>
      </c>
      <c r="AQ168" s="431" t="s">
        <v>140</v>
      </c>
      <c r="AR168" s="431" t="s">
        <v>140</v>
      </c>
      <c r="AS168" s="431" t="s">
        <v>140</v>
      </c>
      <c r="AT168" s="431" t="s">
        <v>140</v>
      </c>
      <c r="AU168" s="431" t="s">
        <v>140</v>
      </c>
      <c r="AV168" s="431" t="s">
        <v>140</v>
      </c>
      <c r="AW168" s="415">
        <v>0</v>
      </c>
      <c r="AX168" s="416">
        <v>0</v>
      </c>
      <c r="AY168" s="417">
        <v>0</v>
      </c>
      <c r="AZ168" s="414"/>
    </row>
    <row r="169" spans="1:52" ht="11.4" customHeight="1" x14ac:dyDescent="0.25">
      <c r="A169" s="339"/>
      <c r="B169" s="339"/>
      <c r="C169" s="339"/>
      <c r="D169" s="339"/>
      <c r="E169" s="227"/>
      <c r="F169" s="227"/>
      <c r="G169" s="227"/>
      <c r="H169" s="340"/>
      <c r="I169" s="340"/>
      <c r="J169" s="340"/>
      <c r="K169" s="340"/>
      <c r="L169" s="345" t="s">
        <v>651</v>
      </c>
      <c r="M169" s="345"/>
      <c r="N169" s="345"/>
      <c r="O169" s="345"/>
      <c r="P169" s="345"/>
      <c r="Q169" s="345"/>
      <c r="R169" s="345"/>
      <c r="S169" s="342"/>
      <c r="T169" s="342"/>
      <c r="U169" s="189"/>
      <c r="V169" s="353"/>
      <c r="W169" s="425"/>
      <c r="X169" s="353"/>
      <c r="Y169" s="353"/>
      <c r="Z169" s="353"/>
      <c r="AA169" s="353"/>
      <c r="AB169" s="353"/>
      <c r="AC169" s="353"/>
      <c r="AD169" s="353"/>
      <c r="AE169" s="353"/>
      <c r="AF169" s="353"/>
      <c r="AG169" s="353"/>
      <c r="AH169" s="353"/>
      <c r="AI169" s="353"/>
      <c r="AJ169" s="354"/>
      <c r="AK169" s="433"/>
      <c r="AL169" s="433"/>
      <c r="AM169" s="433"/>
      <c r="AN169" s="433"/>
      <c r="AO169" s="433"/>
      <c r="AP169" s="433"/>
      <c r="AQ169" s="433"/>
      <c r="AR169" s="433"/>
      <c r="AS169" s="433"/>
      <c r="AT169" s="433"/>
      <c r="AU169" s="433"/>
      <c r="AV169" s="433"/>
      <c r="AW169" s="354"/>
      <c r="AX169" s="354"/>
      <c r="AY169" s="354"/>
      <c r="AZ169" s="354"/>
    </row>
    <row r="170" spans="1:52" ht="11.4" customHeight="1" x14ac:dyDescent="0.25">
      <c r="A170" s="339"/>
      <c r="B170" s="339"/>
      <c r="C170" s="339"/>
      <c r="D170" s="339"/>
      <c r="E170" s="227"/>
      <c r="F170" s="227"/>
      <c r="G170" s="227"/>
      <c r="H170" s="340" t="s">
        <v>652</v>
      </c>
      <c r="I170" s="340"/>
      <c r="J170" s="340"/>
      <c r="K170" s="340"/>
      <c r="L170" s="345" t="s">
        <v>30</v>
      </c>
      <c r="M170" s="345"/>
      <c r="N170" s="345"/>
      <c r="O170" s="345"/>
      <c r="P170" s="345"/>
      <c r="Q170" s="345"/>
      <c r="R170" s="345"/>
      <c r="S170" s="342" t="s">
        <v>627</v>
      </c>
      <c r="T170" s="459"/>
      <c r="U170" s="410">
        <v>3</v>
      </c>
      <c r="V170" s="418" t="s">
        <v>366</v>
      </c>
      <c r="W170" s="412">
        <v>0</v>
      </c>
      <c r="X170" s="413"/>
      <c r="Y170" s="413"/>
      <c r="Z170" s="413"/>
      <c r="AA170" s="413"/>
      <c r="AB170" s="413"/>
      <c r="AC170" s="413"/>
      <c r="AD170" s="413"/>
      <c r="AE170" s="413"/>
      <c r="AF170" s="413"/>
      <c r="AG170" s="413"/>
      <c r="AH170" s="413"/>
      <c r="AI170" s="413"/>
      <c r="AJ170" s="414"/>
      <c r="AK170" s="431" t="s">
        <v>140</v>
      </c>
      <c r="AL170" s="431" t="s">
        <v>140</v>
      </c>
      <c r="AM170" s="431" t="s">
        <v>140</v>
      </c>
      <c r="AN170" s="431" t="s">
        <v>140</v>
      </c>
      <c r="AO170" s="431" t="s">
        <v>140</v>
      </c>
      <c r="AP170" s="431" t="s">
        <v>140</v>
      </c>
      <c r="AQ170" s="431" t="s">
        <v>140</v>
      </c>
      <c r="AR170" s="431" t="s">
        <v>140</v>
      </c>
      <c r="AS170" s="431" t="s">
        <v>140</v>
      </c>
      <c r="AT170" s="431" t="s">
        <v>140</v>
      </c>
      <c r="AU170" s="431" t="s">
        <v>140</v>
      </c>
      <c r="AV170" s="431" t="s">
        <v>140</v>
      </c>
      <c r="AW170" s="415">
        <v>0</v>
      </c>
      <c r="AX170" s="416">
        <v>0</v>
      </c>
      <c r="AY170" s="417">
        <v>0</v>
      </c>
      <c r="AZ170" s="414"/>
    </row>
    <row r="171" spans="1:52" ht="11.4" customHeight="1" x14ac:dyDescent="0.25">
      <c r="A171" s="339"/>
      <c r="B171" s="339"/>
      <c r="C171" s="339"/>
      <c r="D171" s="339"/>
      <c r="E171" s="227"/>
      <c r="F171" s="227"/>
      <c r="G171" s="227"/>
      <c r="H171" s="340"/>
      <c r="I171" s="340"/>
      <c r="J171" s="340"/>
      <c r="K171" s="340"/>
      <c r="L171" s="345" t="s">
        <v>653</v>
      </c>
      <c r="M171" s="345"/>
      <c r="N171" s="345"/>
      <c r="O171" s="345"/>
      <c r="P171" s="345"/>
      <c r="Q171" s="345"/>
      <c r="R171" s="345"/>
      <c r="S171" s="342"/>
      <c r="T171" s="342"/>
      <c r="U171" s="189"/>
      <c r="V171" s="353"/>
      <c r="W171" s="425"/>
      <c r="X171" s="353"/>
      <c r="Y171" s="353"/>
      <c r="Z171" s="353"/>
      <c r="AA171" s="353"/>
      <c r="AB171" s="353"/>
      <c r="AC171" s="353"/>
      <c r="AD171" s="353"/>
      <c r="AE171" s="353"/>
      <c r="AF171" s="353"/>
      <c r="AG171" s="353"/>
      <c r="AH171" s="353"/>
      <c r="AI171" s="353"/>
      <c r="AJ171" s="354"/>
      <c r="AK171" s="433"/>
      <c r="AL171" s="433"/>
      <c r="AM171" s="433"/>
      <c r="AN171" s="433"/>
      <c r="AO171" s="433"/>
      <c r="AP171" s="433"/>
      <c r="AQ171" s="433"/>
      <c r="AR171" s="433"/>
      <c r="AS171" s="433"/>
      <c r="AT171" s="433"/>
      <c r="AU171" s="433"/>
      <c r="AV171" s="433"/>
      <c r="AW171" s="354"/>
      <c r="AX171" s="354"/>
      <c r="AY171" s="354"/>
      <c r="AZ171" s="354"/>
    </row>
    <row r="172" spans="1:52" ht="11.4" customHeight="1" x14ac:dyDescent="0.25">
      <c r="A172" s="339"/>
      <c r="B172" s="339"/>
      <c r="C172" s="339"/>
      <c r="D172" s="339"/>
      <c r="E172" s="227"/>
      <c r="F172" s="227"/>
      <c r="G172" s="227"/>
      <c r="H172" s="340" t="s">
        <v>654</v>
      </c>
      <c r="I172" s="340"/>
      <c r="J172" s="340"/>
      <c r="K172" s="340"/>
      <c r="L172" s="345" t="s">
        <v>655</v>
      </c>
      <c r="M172" s="345"/>
      <c r="N172" s="345"/>
      <c r="O172" s="345"/>
      <c r="P172" s="345"/>
      <c r="Q172" s="345"/>
      <c r="R172" s="345"/>
      <c r="S172" s="342" t="s">
        <v>295</v>
      </c>
      <c r="T172" s="459"/>
      <c r="U172" s="410">
        <v>3</v>
      </c>
      <c r="V172" s="411" t="s">
        <v>323</v>
      </c>
      <c r="W172" s="412">
        <v>0</v>
      </c>
      <c r="X172" s="413"/>
      <c r="Y172" s="413"/>
      <c r="Z172" s="413"/>
      <c r="AA172" s="413"/>
      <c r="AB172" s="413"/>
      <c r="AC172" s="413"/>
      <c r="AD172" s="413"/>
      <c r="AE172" s="413"/>
      <c r="AF172" s="413"/>
      <c r="AG172" s="413"/>
      <c r="AH172" s="413"/>
      <c r="AI172" s="413"/>
      <c r="AJ172" s="414"/>
      <c r="AK172" s="431" t="s">
        <v>140</v>
      </c>
      <c r="AL172" s="431" t="s">
        <v>140</v>
      </c>
      <c r="AM172" s="431" t="s">
        <v>140</v>
      </c>
      <c r="AN172" s="431" t="s">
        <v>140</v>
      </c>
      <c r="AO172" s="431" t="s">
        <v>140</v>
      </c>
      <c r="AP172" s="431" t="s">
        <v>140</v>
      </c>
      <c r="AQ172" s="431" t="s">
        <v>140</v>
      </c>
      <c r="AR172" s="431" t="s">
        <v>140</v>
      </c>
      <c r="AS172" s="431" t="s">
        <v>140</v>
      </c>
      <c r="AT172" s="431" t="s">
        <v>140</v>
      </c>
      <c r="AU172" s="431" t="s">
        <v>140</v>
      </c>
      <c r="AV172" s="431" t="s">
        <v>140</v>
      </c>
      <c r="AW172" s="415">
        <v>0</v>
      </c>
      <c r="AX172" s="416">
        <v>0</v>
      </c>
      <c r="AY172" s="417">
        <v>0</v>
      </c>
      <c r="AZ172" s="414"/>
    </row>
    <row r="173" spans="1:52" ht="11.4" customHeight="1" x14ac:dyDescent="0.25">
      <c r="A173" s="339"/>
      <c r="B173" s="339"/>
      <c r="C173" s="339"/>
      <c r="D173" s="339"/>
      <c r="E173" s="227"/>
      <c r="F173" s="227"/>
      <c r="G173" s="227"/>
      <c r="H173" s="340"/>
      <c r="I173" s="340"/>
      <c r="J173" s="340"/>
      <c r="K173" s="340"/>
      <c r="L173" s="345" t="s">
        <v>656</v>
      </c>
      <c r="M173" s="345"/>
      <c r="N173" s="345"/>
      <c r="O173" s="345"/>
      <c r="P173" s="345"/>
      <c r="Q173" s="345"/>
      <c r="R173" s="345"/>
      <c r="S173" s="342"/>
      <c r="T173" s="342"/>
      <c r="U173" s="189"/>
      <c r="V173" s="353"/>
      <c r="W173" s="425"/>
      <c r="X173" s="353"/>
      <c r="Y173" s="353"/>
      <c r="Z173" s="353"/>
      <c r="AA173" s="353"/>
      <c r="AB173" s="353"/>
      <c r="AC173" s="353"/>
      <c r="AD173" s="353"/>
      <c r="AE173" s="353"/>
      <c r="AF173" s="353"/>
      <c r="AG173" s="353"/>
      <c r="AH173" s="353"/>
      <c r="AI173" s="353"/>
      <c r="AJ173" s="354"/>
      <c r="AK173" s="433"/>
      <c r="AL173" s="433"/>
      <c r="AM173" s="433"/>
      <c r="AN173" s="433"/>
      <c r="AO173" s="433"/>
      <c r="AP173" s="433"/>
      <c r="AQ173" s="433"/>
      <c r="AR173" s="433"/>
      <c r="AS173" s="433"/>
      <c r="AT173" s="433"/>
      <c r="AU173" s="433"/>
      <c r="AV173" s="433"/>
      <c r="AW173" s="354"/>
      <c r="AX173" s="354"/>
      <c r="AY173" s="354"/>
      <c r="AZ173" s="354"/>
    </row>
    <row r="174" spans="1:52" ht="11.4" customHeight="1" x14ac:dyDescent="0.25">
      <c r="A174" s="339"/>
      <c r="B174" s="339"/>
      <c r="C174" s="339"/>
      <c r="D174" s="339"/>
      <c r="E174" s="227"/>
      <c r="F174" s="227"/>
      <c r="G174" s="227"/>
      <c r="H174" s="340" t="s">
        <v>657</v>
      </c>
      <c r="I174" s="340"/>
      <c r="J174" s="340"/>
      <c r="K174" s="340"/>
      <c r="L174" s="345" t="s">
        <v>658</v>
      </c>
      <c r="M174" s="345"/>
      <c r="N174" s="345"/>
      <c r="O174" s="345"/>
      <c r="P174" s="345"/>
      <c r="Q174" s="345"/>
      <c r="R174" s="345"/>
      <c r="S174" s="342" t="s">
        <v>627</v>
      </c>
      <c r="T174" s="459"/>
      <c r="U174" s="410">
        <v>3</v>
      </c>
      <c r="V174" s="418" t="s">
        <v>366</v>
      </c>
      <c r="W174" s="412">
        <v>0</v>
      </c>
      <c r="X174" s="413"/>
      <c r="Y174" s="413"/>
      <c r="Z174" s="413"/>
      <c r="AA174" s="413"/>
      <c r="AB174" s="413"/>
      <c r="AC174" s="413"/>
      <c r="AD174" s="413"/>
      <c r="AE174" s="413"/>
      <c r="AF174" s="413"/>
      <c r="AG174" s="413"/>
      <c r="AH174" s="413"/>
      <c r="AI174" s="413"/>
      <c r="AJ174" s="414"/>
      <c r="AK174" s="431" t="s">
        <v>140</v>
      </c>
      <c r="AL174" s="431" t="s">
        <v>140</v>
      </c>
      <c r="AM174" s="431" t="s">
        <v>140</v>
      </c>
      <c r="AN174" s="431" t="s">
        <v>140</v>
      </c>
      <c r="AO174" s="431" t="s">
        <v>140</v>
      </c>
      <c r="AP174" s="431" t="s">
        <v>140</v>
      </c>
      <c r="AQ174" s="431" t="s">
        <v>140</v>
      </c>
      <c r="AR174" s="431" t="s">
        <v>140</v>
      </c>
      <c r="AS174" s="431" t="s">
        <v>140</v>
      </c>
      <c r="AT174" s="431" t="s">
        <v>140</v>
      </c>
      <c r="AU174" s="431" t="s">
        <v>140</v>
      </c>
      <c r="AV174" s="431" t="s">
        <v>140</v>
      </c>
      <c r="AW174" s="415">
        <v>0</v>
      </c>
      <c r="AX174" s="416">
        <v>0</v>
      </c>
      <c r="AY174" s="417">
        <v>0</v>
      </c>
      <c r="AZ174" s="414"/>
    </row>
    <row r="175" spans="1:52" ht="11.4" customHeight="1" x14ac:dyDescent="0.25">
      <c r="A175" s="339"/>
      <c r="B175" s="339"/>
      <c r="C175" s="339"/>
      <c r="D175" s="339"/>
      <c r="E175" s="227"/>
      <c r="F175" s="227"/>
      <c r="G175" s="227"/>
      <c r="H175" s="340"/>
      <c r="I175" s="340"/>
      <c r="J175" s="340"/>
      <c r="K175" s="340"/>
      <c r="L175" s="345" t="s">
        <v>659</v>
      </c>
      <c r="M175" s="345"/>
      <c r="N175" s="345"/>
      <c r="O175" s="345"/>
      <c r="P175" s="345"/>
      <c r="Q175" s="345"/>
      <c r="R175" s="345"/>
      <c r="S175" s="342"/>
      <c r="T175" s="342"/>
      <c r="U175" s="189"/>
      <c r="V175" s="353"/>
      <c r="W175" s="425"/>
      <c r="X175" s="353"/>
      <c r="Y175" s="353"/>
      <c r="Z175" s="353"/>
      <c r="AA175" s="353"/>
      <c r="AB175" s="353"/>
      <c r="AC175" s="353"/>
      <c r="AD175" s="353"/>
      <c r="AE175" s="353"/>
      <c r="AF175" s="353"/>
      <c r="AG175" s="353"/>
      <c r="AH175" s="353"/>
      <c r="AI175" s="353"/>
      <c r="AJ175" s="354"/>
      <c r="AK175" s="433"/>
      <c r="AL175" s="433"/>
      <c r="AM175" s="433"/>
      <c r="AN175" s="433"/>
      <c r="AO175" s="433"/>
      <c r="AP175" s="433"/>
      <c r="AQ175" s="433"/>
      <c r="AR175" s="433"/>
      <c r="AS175" s="433"/>
      <c r="AT175" s="433"/>
      <c r="AU175" s="433"/>
      <c r="AV175" s="433"/>
      <c r="AW175" s="354"/>
      <c r="AX175" s="354"/>
      <c r="AY175" s="354"/>
      <c r="AZ175" s="354"/>
    </row>
    <row r="176" spans="1:52" ht="11.4" customHeight="1" x14ac:dyDescent="0.25">
      <c r="A176" s="339"/>
      <c r="B176" s="339"/>
      <c r="C176" s="339"/>
      <c r="D176" s="339"/>
      <c r="E176" s="227"/>
      <c r="F176" s="227"/>
      <c r="G176" s="227"/>
      <c r="H176" s="340" t="s">
        <v>660</v>
      </c>
      <c r="I176" s="340"/>
      <c r="J176" s="340"/>
      <c r="K176" s="340"/>
      <c r="L176" s="345" t="s">
        <v>661</v>
      </c>
      <c r="M176" s="345"/>
      <c r="N176" s="345"/>
      <c r="O176" s="345"/>
      <c r="P176" s="345"/>
      <c r="Q176" s="345"/>
      <c r="R176" s="345"/>
      <c r="S176" s="342" t="s">
        <v>627</v>
      </c>
      <c r="T176" s="459"/>
      <c r="U176" s="410">
        <v>3</v>
      </c>
      <c r="V176" s="418" t="s">
        <v>366</v>
      </c>
      <c r="W176" s="412">
        <v>0</v>
      </c>
      <c r="X176" s="413"/>
      <c r="Y176" s="413"/>
      <c r="Z176" s="413"/>
      <c r="AA176" s="413"/>
      <c r="AB176" s="413"/>
      <c r="AC176" s="413"/>
      <c r="AD176" s="413"/>
      <c r="AE176" s="413"/>
      <c r="AF176" s="413"/>
      <c r="AG176" s="413"/>
      <c r="AH176" s="413"/>
      <c r="AI176" s="413"/>
      <c r="AJ176" s="414"/>
      <c r="AK176" s="431" t="s">
        <v>140</v>
      </c>
      <c r="AL176" s="431" t="s">
        <v>140</v>
      </c>
      <c r="AM176" s="431" t="s">
        <v>140</v>
      </c>
      <c r="AN176" s="431" t="s">
        <v>140</v>
      </c>
      <c r="AO176" s="431" t="s">
        <v>140</v>
      </c>
      <c r="AP176" s="431" t="s">
        <v>140</v>
      </c>
      <c r="AQ176" s="431" t="s">
        <v>140</v>
      </c>
      <c r="AR176" s="431" t="s">
        <v>140</v>
      </c>
      <c r="AS176" s="431" t="s">
        <v>140</v>
      </c>
      <c r="AT176" s="431" t="s">
        <v>140</v>
      </c>
      <c r="AU176" s="431" t="s">
        <v>140</v>
      </c>
      <c r="AV176" s="431" t="s">
        <v>140</v>
      </c>
      <c r="AW176" s="415">
        <v>0</v>
      </c>
      <c r="AX176" s="416">
        <v>0</v>
      </c>
      <c r="AY176" s="417">
        <v>0</v>
      </c>
      <c r="AZ176" s="414"/>
    </row>
    <row r="177" spans="1:52" ht="11.4" customHeight="1" x14ac:dyDescent="0.25">
      <c r="A177" s="339"/>
      <c r="B177" s="339"/>
      <c r="C177" s="339"/>
      <c r="D177" s="339"/>
      <c r="E177" s="227"/>
      <c r="F177" s="227"/>
      <c r="G177" s="227"/>
      <c r="H177" s="340"/>
      <c r="I177" s="340"/>
      <c r="J177" s="340"/>
      <c r="K177" s="340"/>
      <c r="L177" s="345" t="s">
        <v>662</v>
      </c>
      <c r="M177" s="345"/>
      <c r="N177" s="345"/>
      <c r="O177" s="345"/>
      <c r="P177" s="345"/>
      <c r="Q177" s="345"/>
      <c r="R177" s="345"/>
      <c r="S177" s="342"/>
      <c r="T177" s="342"/>
      <c r="U177" s="189"/>
      <c r="V177" s="353"/>
      <c r="W177" s="425"/>
      <c r="X177" s="353"/>
      <c r="Y177" s="353"/>
      <c r="Z177" s="353"/>
      <c r="AA177" s="353"/>
      <c r="AB177" s="353"/>
      <c r="AC177" s="353"/>
      <c r="AD177" s="353"/>
      <c r="AE177" s="353"/>
      <c r="AF177" s="353"/>
      <c r="AG177" s="353"/>
      <c r="AH177" s="353"/>
      <c r="AI177" s="353"/>
      <c r="AJ177" s="354"/>
      <c r="AK177" s="433"/>
      <c r="AL177" s="433"/>
      <c r="AM177" s="433"/>
      <c r="AN177" s="433"/>
      <c r="AO177" s="433"/>
      <c r="AP177" s="433"/>
      <c r="AQ177" s="433"/>
      <c r="AR177" s="433"/>
      <c r="AS177" s="433"/>
      <c r="AT177" s="433"/>
      <c r="AU177" s="433"/>
      <c r="AV177" s="433"/>
      <c r="AW177" s="354"/>
      <c r="AX177" s="354"/>
      <c r="AY177" s="354"/>
      <c r="AZ177" s="354"/>
    </row>
    <row r="178" spans="1:52" ht="11.4" customHeight="1" x14ac:dyDescent="0.25">
      <c r="A178" s="339"/>
      <c r="B178" s="339"/>
      <c r="C178" s="339"/>
      <c r="D178" s="339"/>
      <c r="E178" s="227"/>
      <c r="F178" s="227"/>
      <c r="G178" s="227"/>
      <c r="H178" s="340" t="s">
        <v>663</v>
      </c>
      <c r="I178" s="340"/>
      <c r="J178" s="340"/>
      <c r="K178" s="340"/>
      <c r="L178" s="345" t="s">
        <v>664</v>
      </c>
      <c r="M178" s="345"/>
      <c r="N178" s="345"/>
      <c r="O178" s="345"/>
      <c r="P178" s="345"/>
      <c r="Q178" s="345"/>
      <c r="R178" s="345"/>
      <c r="S178" s="342" t="s">
        <v>627</v>
      </c>
      <c r="T178" s="342"/>
      <c r="U178" s="410">
        <v>3</v>
      </c>
      <c r="V178" s="418" t="s">
        <v>366</v>
      </c>
      <c r="W178" s="412">
        <v>0</v>
      </c>
      <c r="X178" s="413"/>
      <c r="Y178" s="413"/>
      <c r="Z178" s="413"/>
      <c r="AA178" s="413"/>
      <c r="AB178" s="413"/>
      <c r="AC178" s="413"/>
      <c r="AD178" s="413"/>
      <c r="AE178" s="413"/>
      <c r="AF178" s="413"/>
      <c r="AG178" s="413"/>
      <c r="AH178" s="413"/>
      <c r="AI178" s="413"/>
      <c r="AJ178" s="414"/>
      <c r="AK178" s="431" t="s">
        <v>140</v>
      </c>
      <c r="AL178" s="431" t="s">
        <v>140</v>
      </c>
      <c r="AM178" s="431" t="s">
        <v>140</v>
      </c>
      <c r="AN178" s="431" t="s">
        <v>140</v>
      </c>
      <c r="AO178" s="431" t="s">
        <v>140</v>
      </c>
      <c r="AP178" s="431" t="s">
        <v>140</v>
      </c>
      <c r="AQ178" s="431" t="s">
        <v>140</v>
      </c>
      <c r="AR178" s="431" t="s">
        <v>140</v>
      </c>
      <c r="AS178" s="431" t="s">
        <v>140</v>
      </c>
      <c r="AT178" s="431" t="s">
        <v>140</v>
      </c>
      <c r="AU178" s="431" t="s">
        <v>140</v>
      </c>
      <c r="AV178" s="431" t="s">
        <v>140</v>
      </c>
      <c r="AW178" s="415">
        <v>0</v>
      </c>
      <c r="AX178" s="416">
        <v>0</v>
      </c>
      <c r="AY178" s="417">
        <v>0</v>
      </c>
      <c r="AZ178" s="414"/>
    </row>
    <row r="179" spans="1:52" ht="11.4" customHeight="1" x14ac:dyDescent="0.25">
      <c r="A179" s="339"/>
      <c r="B179" s="339"/>
      <c r="C179" s="339"/>
      <c r="D179" s="339"/>
      <c r="E179" s="227"/>
      <c r="F179" s="227"/>
      <c r="G179" s="227"/>
      <c r="H179" s="340"/>
      <c r="I179" s="340"/>
      <c r="J179" s="340"/>
      <c r="K179" s="340"/>
      <c r="L179" s="345" t="s">
        <v>665</v>
      </c>
      <c r="M179" s="345"/>
      <c r="N179" s="345"/>
      <c r="O179" s="345"/>
      <c r="P179" s="345"/>
      <c r="Q179" s="345"/>
      <c r="R179" s="345"/>
      <c r="S179" s="342"/>
      <c r="T179" s="342"/>
      <c r="U179" s="189"/>
      <c r="V179" s="353"/>
      <c r="W179" s="425"/>
      <c r="X179" s="353"/>
      <c r="Y179" s="353"/>
      <c r="Z179" s="353"/>
      <c r="AA179" s="353"/>
      <c r="AB179" s="353"/>
      <c r="AC179" s="353"/>
      <c r="AD179" s="353"/>
      <c r="AE179" s="353"/>
      <c r="AF179" s="353"/>
      <c r="AG179" s="353"/>
      <c r="AH179" s="353"/>
      <c r="AI179" s="353"/>
      <c r="AJ179" s="354"/>
      <c r="AK179" s="433"/>
      <c r="AL179" s="433"/>
      <c r="AM179" s="433"/>
      <c r="AN179" s="433"/>
      <c r="AO179" s="433"/>
      <c r="AP179" s="433"/>
      <c r="AQ179" s="433"/>
      <c r="AR179" s="433"/>
      <c r="AS179" s="433"/>
      <c r="AT179" s="433"/>
      <c r="AU179" s="433"/>
      <c r="AV179" s="433"/>
      <c r="AW179" s="354"/>
      <c r="AX179" s="354"/>
      <c r="AY179" s="354"/>
      <c r="AZ179" s="354"/>
    </row>
    <row r="180" spans="1:52" ht="11.4" customHeight="1" x14ac:dyDescent="0.25">
      <c r="A180" s="339"/>
      <c r="B180" s="339"/>
      <c r="C180" s="339"/>
      <c r="D180" s="339"/>
      <c r="E180" s="227"/>
      <c r="F180" s="227"/>
      <c r="G180" s="227"/>
      <c r="H180" s="340" t="s">
        <v>666</v>
      </c>
      <c r="I180" s="340"/>
      <c r="J180" s="340"/>
      <c r="K180" s="340"/>
      <c r="L180" s="345" t="s">
        <v>667</v>
      </c>
      <c r="M180" s="345"/>
      <c r="N180" s="345"/>
      <c r="O180" s="345"/>
      <c r="P180" s="345"/>
      <c r="Q180" s="345"/>
      <c r="R180" s="345"/>
      <c r="S180" s="342" t="s">
        <v>295</v>
      </c>
      <c r="T180" s="342"/>
      <c r="U180" s="410">
        <v>3</v>
      </c>
      <c r="V180" s="411" t="s">
        <v>323</v>
      </c>
      <c r="W180" s="412">
        <v>0</v>
      </c>
      <c r="X180" s="413"/>
      <c r="Y180" s="413"/>
      <c r="Z180" s="413"/>
      <c r="AA180" s="413"/>
      <c r="AB180" s="413"/>
      <c r="AC180" s="413"/>
      <c r="AD180" s="413"/>
      <c r="AE180" s="413"/>
      <c r="AF180" s="413"/>
      <c r="AG180" s="413"/>
      <c r="AH180" s="413"/>
      <c r="AI180" s="413"/>
      <c r="AJ180" s="414"/>
      <c r="AK180" s="431" t="s">
        <v>140</v>
      </c>
      <c r="AL180" s="431" t="s">
        <v>140</v>
      </c>
      <c r="AM180" s="431" t="s">
        <v>140</v>
      </c>
      <c r="AN180" s="431" t="s">
        <v>140</v>
      </c>
      <c r="AO180" s="431" t="s">
        <v>140</v>
      </c>
      <c r="AP180" s="431" t="s">
        <v>140</v>
      </c>
      <c r="AQ180" s="431" t="s">
        <v>140</v>
      </c>
      <c r="AR180" s="431" t="s">
        <v>140</v>
      </c>
      <c r="AS180" s="431" t="s">
        <v>140</v>
      </c>
      <c r="AT180" s="431" t="s">
        <v>140</v>
      </c>
      <c r="AU180" s="431" t="s">
        <v>140</v>
      </c>
      <c r="AV180" s="431" t="s">
        <v>140</v>
      </c>
      <c r="AW180" s="415">
        <v>0</v>
      </c>
      <c r="AX180" s="416">
        <v>0</v>
      </c>
      <c r="AY180" s="417">
        <v>0</v>
      </c>
      <c r="AZ180" s="414"/>
    </row>
    <row r="181" spans="1:52" ht="11.4" customHeight="1" x14ac:dyDescent="0.25">
      <c r="A181" s="339"/>
      <c r="B181" s="339"/>
      <c r="C181" s="339"/>
      <c r="D181" s="339"/>
      <c r="E181" s="227"/>
      <c r="F181" s="227"/>
      <c r="G181" s="227"/>
      <c r="H181" s="340"/>
      <c r="I181" s="340"/>
      <c r="J181" s="340"/>
      <c r="K181" s="340"/>
      <c r="L181" s="345" t="s">
        <v>668</v>
      </c>
      <c r="M181" s="345"/>
      <c r="N181" s="345"/>
      <c r="O181" s="345"/>
      <c r="P181" s="345"/>
      <c r="Q181" s="345"/>
      <c r="R181" s="345"/>
      <c r="S181" s="342"/>
      <c r="T181" s="342"/>
      <c r="U181" s="189"/>
      <c r="V181" s="353"/>
      <c r="W181" s="425"/>
      <c r="X181" s="353"/>
      <c r="Y181" s="353"/>
      <c r="Z181" s="353"/>
      <c r="AA181" s="353"/>
      <c r="AB181" s="353"/>
      <c r="AC181" s="353"/>
      <c r="AD181" s="353"/>
      <c r="AE181" s="353"/>
      <c r="AF181" s="353"/>
      <c r="AG181" s="353"/>
      <c r="AH181" s="353"/>
      <c r="AI181" s="353"/>
      <c r="AJ181" s="354"/>
      <c r="AK181" s="433"/>
      <c r="AL181" s="433"/>
      <c r="AM181" s="433"/>
      <c r="AN181" s="433"/>
      <c r="AO181" s="433"/>
      <c r="AP181" s="433"/>
      <c r="AQ181" s="433"/>
      <c r="AR181" s="433"/>
      <c r="AS181" s="433"/>
      <c r="AT181" s="433"/>
      <c r="AU181" s="433"/>
      <c r="AV181" s="433"/>
      <c r="AW181" s="354"/>
      <c r="AX181" s="354"/>
      <c r="AY181" s="354"/>
      <c r="AZ181" s="354"/>
    </row>
    <row r="182" spans="1:52" ht="11.4" customHeight="1" x14ac:dyDescent="0.25">
      <c r="A182" s="339"/>
      <c r="B182" s="339"/>
      <c r="C182" s="339"/>
      <c r="D182" s="339"/>
      <c r="E182" s="227"/>
      <c r="F182" s="227"/>
      <c r="G182" s="227"/>
      <c r="H182" s="340" t="s">
        <v>669</v>
      </c>
      <c r="I182" s="340"/>
      <c r="J182" s="340"/>
      <c r="K182" s="340"/>
      <c r="L182" s="345" t="s">
        <v>670</v>
      </c>
      <c r="M182" s="345"/>
      <c r="N182" s="345"/>
      <c r="O182" s="345"/>
      <c r="P182" s="345"/>
      <c r="Q182" s="345"/>
      <c r="R182" s="345"/>
      <c r="S182" s="342" t="s">
        <v>671</v>
      </c>
      <c r="T182" s="342"/>
      <c r="U182" s="410">
        <v>3</v>
      </c>
      <c r="V182" s="418" t="s">
        <v>366</v>
      </c>
      <c r="W182" s="412">
        <v>0</v>
      </c>
      <c r="X182" s="413"/>
      <c r="Y182" s="413"/>
      <c r="Z182" s="413"/>
      <c r="AA182" s="413"/>
      <c r="AB182" s="413"/>
      <c r="AC182" s="413"/>
      <c r="AD182" s="413"/>
      <c r="AE182" s="413"/>
      <c r="AF182" s="413"/>
      <c r="AG182" s="413"/>
      <c r="AH182" s="413"/>
      <c r="AI182" s="413"/>
      <c r="AJ182" s="414"/>
      <c r="AK182" s="431" t="s">
        <v>140</v>
      </c>
      <c r="AL182" s="431" t="s">
        <v>140</v>
      </c>
      <c r="AM182" s="431" t="s">
        <v>140</v>
      </c>
      <c r="AN182" s="431" t="s">
        <v>140</v>
      </c>
      <c r="AO182" s="431" t="s">
        <v>140</v>
      </c>
      <c r="AP182" s="431" t="s">
        <v>140</v>
      </c>
      <c r="AQ182" s="431" t="s">
        <v>140</v>
      </c>
      <c r="AR182" s="431" t="s">
        <v>140</v>
      </c>
      <c r="AS182" s="431" t="s">
        <v>140</v>
      </c>
      <c r="AT182" s="431" t="s">
        <v>140</v>
      </c>
      <c r="AU182" s="431" t="s">
        <v>140</v>
      </c>
      <c r="AV182" s="431" t="s">
        <v>140</v>
      </c>
      <c r="AW182" s="415">
        <v>0</v>
      </c>
      <c r="AX182" s="416">
        <v>0</v>
      </c>
      <c r="AY182" s="417">
        <v>0</v>
      </c>
      <c r="AZ182" s="414"/>
    </row>
    <row r="183" spans="1:52" ht="11.4" customHeight="1" x14ac:dyDescent="0.25">
      <c r="A183" s="339"/>
      <c r="B183" s="339"/>
      <c r="C183" s="339"/>
      <c r="D183" s="339"/>
      <c r="E183" s="227"/>
      <c r="F183" s="227"/>
      <c r="G183" s="227"/>
      <c r="H183" s="340"/>
      <c r="I183" s="340"/>
      <c r="J183" s="340"/>
      <c r="K183" s="340"/>
      <c r="L183" s="345" t="s">
        <v>672</v>
      </c>
      <c r="M183" s="345"/>
      <c r="N183" s="345"/>
      <c r="O183" s="345"/>
      <c r="P183" s="345"/>
      <c r="Q183" s="345"/>
      <c r="R183" s="345"/>
      <c r="S183" s="342"/>
      <c r="T183" s="342"/>
      <c r="U183" s="189"/>
      <c r="V183" s="353"/>
      <c r="W183" s="425"/>
      <c r="X183" s="353"/>
      <c r="Y183" s="353"/>
      <c r="Z183" s="353"/>
      <c r="AA183" s="353"/>
      <c r="AB183" s="353"/>
      <c r="AC183" s="353"/>
      <c r="AD183" s="353"/>
      <c r="AE183" s="353"/>
      <c r="AF183" s="353"/>
      <c r="AG183" s="353"/>
      <c r="AH183" s="353"/>
      <c r="AI183" s="353"/>
      <c r="AJ183" s="354"/>
      <c r="AK183" s="433"/>
      <c r="AL183" s="433"/>
      <c r="AM183" s="433"/>
      <c r="AN183" s="433"/>
      <c r="AO183" s="433"/>
      <c r="AP183" s="433"/>
      <c r="AQ183" s="433"/>
      <c r="AR183" s="433"/>
      <c r="AS183" s="433"/>
      <c r="AT183" s="433"/>
      <c r="AU183" s="433"/>
      <c r="AV183" s="433"/>
      <c r="AW183" s="354"/>
      <c r="AX183" s="354"/>
      <c r="AY183" s="354"/>
      <c r="AZ183" s="354"/>
    </row>
    <row r="184" spans="1:52" ht="11.4" customHeight="1" x14ac:dyDescent="0.25">
      <c r="A184" s="339"/>
      <c r="B184" s="339"/>
      <c r="C184" s="339"/>
      <c r="D184" s="339"/>
      <c r="E184" s="227"/>
      <c r="F184" s="227"/>
      <c r="G184" s="227"/>
      <c r="H184" s="340" t="s">
        <v>673</v>
      </c>
      <c r="I184" s="340"/>
      <c r="J184" s="340"/>
      <c r="K184" s="340"/>
      <c r="L184" s="345" t="s">
        <v>674</v>
      </c>
      <c r="M184" s="345"/>
      <c r="N184" s="345"/>
      <c r="O184" s="345"/>
      <c r="P184" s="345"/>
      <c r="Q184" s="345"/>
      <c r="R184" s="345"/>
      <c r="S184" s="342" t="s">
        <v>627</v>
      </c>
      <c r="T184" s="342"/>
      <c r="U184" s="410">
        <v>3</v>
      </c>
      <c r="V184" s="418" t="s">
        <v>366</v>
      </c>
      <c r="W184" s="412">
        <v>0</v>
      </c>
      <c r="X184" s="413"/>
      <c r="Y184" s="413"/>
      <c r="Z184" s="413"/>
      <c r="AA184" s="413"/>
      <c r="AB184" s="413"/>
      <c r="AC184" s="413"/>
      <c r="AD184" s="413"/>
      <c r="AE184" s="413"/>
      <c r="AF184" s="413"/>
      <c r="AG184" s="413"/>
      <c r="AH184" s="413"/>
      <c r="AI184" s="413"/>
      <c r="AJ184" s="414"/>
      <c r="AK184" s="431" t="s">
        <v>140</v>
      </c>
      <c r="AL184" s="431" t="s">
        <v>140</v>
      </c>
      <c r="AM184" s="431" t="s">
        <v>140</v>
      </c>
      <c r="AN184" s="431" t="s">
        <v>140</v>
      </c>
      <c r="AO184" s="431" t="s">
        <v>140</v>
      </c>
      <c r="AP184" s="431" t="s">
        <v>140</v>
      </c>
      <c r="AQ184" s="431" t="s">
        <v>140</v>
      </c>
      <c r="AR184" s="431" t="s">
        <v>140</v>
      </c>
      <c r="AS184" s="431" t="s">
        <v>140</v>
      </c>
      <c r="AT184" s="431" t="s">
        <v>140</v>
      </c>
      <c r="AU184" s="431" t="s">
        <v>140</v>
      </c>
      <c r="AV184" s="431" t="s">
        <v>140</v>
      </c>
      <c r="AW184" s="415">
        <v>0</v>
      </c>
      <c r="AX184" s="416">
        <v>0</v>
      </c>
      <c r="AY184" s="417">
        <v>0</v>
      </c>
      <c r="AZ184" s="414"/>
    </row>
    <row r="185" spans="1:52" ht="11.4" customHeight="1" x14ac:dyDescent="0.25">
      <c r="A185" s="339"/>
      <c r="B185" s="339"/>
      <c r="C185" s="339"/>
      <c r="D185" s="339"/>
      <c r="E185" s="227"/>
      <c r="F185" s="227"/>
      <c r="G185" s="227"/>
      <c r="H185" s="340"/>
      <c r="I185" s="340"/>
      <c r="J185" s="340"/>
      <c r="K185" s="340"/>
      <c r="L185" s="345" t="s">
        <v>675</v>
      </c>
      <c r="M185" s="345"/>
      <c r="N185" s="345"/>
      <c r="O185" s="345"/>
      <c r="P185" s="345"/>
      <c r="Q185" s="345"/>
      <c r="R185" s="345"/>
      <c r="S185" s="342"/>
      <c r="T185" s="342"/>
      <c r="U185" s="189"/>
      <c r="V185" s="353"/>
      <c r="W185" s="425"/>
      <c r="X185" s="353"/>
      <c r="Y185" s="353"/>
      <c r="Z185" s="353"/>
      <c r="AA185" s="353"/>
      <c r="AB185" s="353"/>
      <c r="AC185" s="353"/>
      <c r="AD185" s="353"/>
      <c r="AE185" s="353"/>
      <c r="AF185" s="353"/>
      <c r="AG185" s="353"/>
      <c r="AH185" s="353"/>
      <c r="AI185" s="353"/>
      <c r="AJ185" s="354"/>
      <c r="AK185" s="433"/>
      <c r="AL185" s="433"/>
      <c r="AM185" s="433"/>
      <c r="AN185" s="433"/>
      <c r="AO185" s="433"/>
      <c r="AP185" s="433"/>
      <c r="AQ185" s="433"/>
      <c r="AR185" s="433"/>
      <c r="AS185" s="433"/>
      <c r="AT185" s="433"/>
      <c r="AU185" s="433"/>
      <c r="AV185" s="433"/>
      <c r="AW185" s="354"/>
      <c r="AX185" s="354"/>
      <c r="AY185" s="354"/>
      <c r="AZ185" s="354"/>
    </row>
    <row r="186" spans="1:52" ht="11.4" customHeight="1" x14ac:dyDescent="0.25">
      <c r="A186" s="339"/>
      <c r="B186" s="339"/>
      <c r="C186" s="339"/>
      <c r="D186" s="339"/>
      <c r="E186" s="227"/>
      <c r="F186" s="227"/>
      <c r="G186" s="227"/>
      <c r="H186" s="340" t="s">
        <v>676</v>
      </c>
      <c r="I186" s="340"/>
      <c r="J186" s="340"/>
      <c r="K186" s="340"/>
      <c r="L186" s="345" t="s">
        <v>770</v>
      </c>
      <c r="M186" s="345"/>
      <c r="N186" s="345"/>
      <c r="O186" s="345"/>
      <c r="P186" s="345"/>
      <c r="Q186" s="345"/>
      <c r="R186" s="345"/>
      <c r="S186" s="342" t="s">
        <v>627</v>
      </c>
      <c r="T186" s="342"/>
      <c r="U186" s="410">
        <v>3</v>
      </c>
      <c r="V186" s="418" t="s">
        <v>366</v>
      </c>
      <c r="W186" s="412">
        <v>0</v>
      </c>
      <c r="X186" s="413"/>
      <c r="Y186" s="413"/>
      <c r="Z186" s="413"/>
      <c r="AA186" s="413"/>
      <c r="AB186" s="413"/>
      <c r="AC186" s="413"/>
      <c r="AD186" s="413"/>
      <c r="AE186" s="413"/>
      <c r="AF186" s="413"/>
      <c r="AG186" s="413"/>
      <c r="AH186" s="413"/>
      <c r="AI186" s="413"/>
      <c r="AJ186" s="414"/>
      <c r="AK186" s="431" t="s">
        <v>140</v>
      </c>
      <c r="AL186" s="431" t="s">
        <v>140</v>
      </c>
      <c r="AM186" s="431" t="s">
        <v>140</v>
      </c>
      <c r="AN186" s="431" t="s">
        <v>140</v>
      </c>
      <c r="AO186" s="431" t="s">
        <v>140</v>
      </c>
      <c r="AP186" s="431" t="s">
        <v>140</v>
      </c>
      <c r="AQ186" s="431" t="s">
        <v>140</v>
      </c>
      <c r="AR186" s="431" t="s">
        <v>140</v>
      </c>
      <c r="AS186" s="431" t="s">
        <v>140</v>
      </c>
      <c r="AT186" s="431" t="s">
        <v>140</v>
      </c>
      <c r="AU186" s="431" t="s">
        <v>140</v>
      </c>
      <c r="AV186" s="431" t="s">
        <v>140</v>
      </c>
      <c r="AW186" s="415">
        <v>0</v>
      </c>
      <c r="AX186" s="416">
        <v>0</v>
      </c>
      <c r="AY186" s="417">
        <v>0</v>
      </c>
      <c r="AZ186" s="414"/>
    </row>
    <row r="187" spans="1:52" ht="11.4" customHeight="1" x14ac:dyDescent="0.25">
      <c r="A187" s="339"/>
      <c r="B187" s="339"/>
      <c r="C187" s="339"/>
      <c r="D187" s="339"/>
      <c r="E187" s="227"/>
      <c r="F187" s="227"/>
      <c r="G187" s="227"/>
      <c r="H187" s="340"/>
      <c r="I187" s="340"/>
      <c r="J187" s="340"/>
      <c r="K187" s="340"/>
      <c r="L187" s="345" t="s">
        <v>677</v>
      </c>
      <c r="M187" s="345"/>
      <c r="N187" s="345"/>
      <c r="O187" s="345"/>
      <c r="P187" s="345"/>
      <c r="Q187" s="345"/>
      <c r="R187" s="345"/>
      <c r="S187" s="342"/>
      <c r="T187" s="342"/>
      <c r="U187" s="189"/>
      <c r="V187" s="353"/>
      <c r="W187" s="425"/>
      <c r="X187" s="353"/>
      <c r="Y187" s="353"/>
      <c r="Z187" s="353"/>
      <c r="AA187" s="353"/>
      <c r="AB187" s="353"/>
      <c r="AC187" s="353"/>
      <c r="AD187" s="353"/>
      <c r="AE187" s="353"/>
      <c r="AF187" s="353"/>
      <c r="AG187" s="353"/>
      <c r="AH187" s="353"/>
      <c r="AI187" s="353"/>
      <c r="AJ187" s="354"/>
      <c r="AK187" s="433"/>
      <c r="AL187" s="433"/>
      <c r="AM187" s="433"/>
      <c r="AN187" s="433"/>
      <c r="AO187" s="433"/>
      <c r="AP187" s="433"/>
      <c r="AQ187" s="433"/>
      <c r="AR187" s="433"/>
      <c r="AS187" s="433"/>
      <c r="AT187" s="433"/>
      <c r="AU187" s="433"/>
      <c r="AV187" s="433"/>
      <c r="AW187" s="354"/>
      <c r="AX187" s="354"/>
      <c r="AY187" s="354"/>
      <c r="AZ187" s="354"/>
    </row>
    <row r="188" spans="1:52" ht="11.4" customHeight="1" x14ac:dyDescent="0.25">
      <c r="A188" s="339"/>
      <c r="B188" s="339"/>
      <c r="C188" s="339"/>
      <c r="D188" s="339"/>
      <c r="E188" s="227"/>
      <c r="F188" s="227"/>
      <c r="G188" s="227"/>
      <c r="H188" s="340" t="s">
        <v>678</v>
      </c>
      <c r="I188" s="340"/>
      <c r="J188" s="340"/>
      <c r="K188" s="340"/>
      <c r="L188" s="345" t="s">
        <v>679</v>
      </c>
      <c r="M188" s="345"/>
      <c r="N188" s="345"/>
      <c r="O188" s="345"/>
      <c r="P188" s="345"/>
      <c r="Q188" s="345"/>
      <c r="R188" s="345"/>
      <c r="S188" s="342" t="s">
        <v>627</v>
      </c>
      <c r="T188" s="342"/>
      <c r="U188" s="410">
        <v>3</v>
      </c>
      <c r="V188" s="418" t="s">
        <v>366</v>
      </c>
      <c r="W188" s="412">
        <v>0</v>
      </c>
      <c r="X188" s="413"/>
      <c r="Y188" s="413"/>
      <c r="Z188" s="413"/>
      <c r="AA188" s="413"/>
      <c r="AB188" s="413"/>
      <c r="AC188" s="413"/>
      <c r="AD188" s="413"/>
      <c r="AE188" s="413"/>
      <c r="AF188" s="413"/>
      <c r="AG188" s="413"/>
      <c r="AH188" s="413"/>
      <c r="AI188" s="413"/>
      <c r="AJ188" s="414"/>
      <c r="AK188" s="431" t="s">
        <v>140</v>
      </c>
      <c r="AL188" s="431" t="s">
        <v>140</v>
      </c>
      <c r="AM188" s="431" t="s">
        <v>140</v>
      </c>
      <c r="AN188" s="431" t="s">
        <v>140</v>
      </c>
      <c r="AO188" s="431" t="s">
        <v>140</v>
      </c>
      <c r="AP188" s="431" t="s">
        <v>140</v>
      </c>
      <c r="AQ188" s="431" t="s">
        <v>140</v>
      </c>
      <c r="AR188" s="431" t="s">
        <v>140</v>
      </c>
      <c r="AS188" s="431" t="s">
        <v>140</v>
      </c>
      <c r="AT188" s="431" t="s">
        <v>140</v>
      </c>
      <c r="AU188" s="431" t="s">
        <v>140</v>
      </c>
      <c r="AV188" s="431" t="s">
        <v>140</v>
      </c>
      <c r="AW188" s="415">
        <v>0</v>
      </c>
      <c r="AX188" s="416">
        <v>0</v>
      </c>
      <c r="AY188" s="417">
        <v>0</v>
      </c>
      <c r="AZ188" s="414"/>
    </row>
    <row r="189" spans="1:52" ht="11.4" customHeight="1" x14ac:dyDescent="0.25">
      <c r="A189" s="339"/>
      <c r="B189" s="339"/>
      <c r="C189" s="339"/>
      <c r="D189" s="339"/>
      <c r="E189" s="227"/>
      <c r="F189" s="227"/>
      <c r="G189" s="227"/>
      <c r="H189" s="340"/>
      <c r="I189" s="340"/>
      <c r="J189" s="340"/>
      <c r="K189" s="340"/>
      <c r="L189" s="345" t="s">
        <v>680</v>
      </c>
      <c r="M189" s="345"/>
      <c r="N189" s="345"/>
      <c r="O189" s="345"/>
      <c r="P189" s="345"/>
      <c r="Q189" s="345"/>
      <c r="R189" s="345"/>
      <c r="S189" s="342"/>
      <c r="T189" s="342"/>
      <c r="U189" s="189"/>
      <c r="V189" s="353"/>
      <c r="W189" s="425"/>
      <c r="X189" s="353"/>
      <c r="Y189" s="353"/>
      <c r="Z189" s="353"/>
      <c r="AA189" s="353"/>
      <c r="AB189" s="353"/>
      <c r="AC189" s="353"/>
      <c r="AD189" s="353"/>
      <c r="AE189" s="353"/>
      <c r="AF189" s="353"/>
      <c r="AG189" s="353"/>
      <c r="AH189" s="353"/>
      <c r="AI189" s="353"/>
      <c r="AJ189" s="354"/>
      <c r="AK189" s="433"/>
      <c r="AL189" s="433"/>
      <c r="AM189" s="433"/>
      <c r="AN189" s="433"/>
      <c r="AO189" s="433"/>
      <c r="AP189" s="433"/>
      <c r="AQ189" s="433"/>
      <c r="AR189" s="433"/>
      <c r="AS189" s="433"/>
      <c r="AT189" s="433"/>
      <c r="AU189" s="433"/>
      <c r="AV189" s="433"/>
      <c r="AW189" s="354"/>
      <c r="AX189" s="354"/>
      <c r="AY189" s="354"/>
      <c r="AZ189" s="354"/>
    </row>
    <row r="190" spans="1:52" ht="11.4" customHeight="1" x14ac:dyDescent="0.25">
      <c r="A190" s="339"/>
      <c r="B190" s="339"/>
      <c r="C190" s="339"/>
      <c r="D190" s="339"/>
      <c r="E190" s="227"/>
      <c r="F190" s="227"/>
      <c r="G190" s="227"/>
      <c r="H190" s="340" t="s">
        <v>681</v>
      </c>
      <c r="I190" s="340"/>
      <c r="J190" s="340"/>
      <c r="K190" s="340"/>
      <c r="L190" s="345" t="s">
        <v>682</v>
      </c>
      <c r="M190" s="345"/>
      <c r="N190" s="345"/>
      <c r="O190" s="345"/>
      <c r="P190" s="345"/>
      <c r="Q190" s="345"/>
      <c r="R190" s="345"/>
      <c r="S190" s="342" t="s">
        <v>295</v>
      </c>
      <c r="T190" s="342"/>
      <c r="U190" s="410">
        <v>3</v>
      </c>
      <c r="V190" s="411" t="s">
        <v>323</v>
      </c>
      <c r="W190" s="412">
        <v>0</v>
      </c>
      <c r="X190" s="413"/>
      <c r="Y190" s="413"/>
      <c r="Z190" s="413"/>
      <c r="AA190" s="413"/>
      <c r="AB190" s="413"/>
      <c r="AC190" s="413"/>
      <c r="AD190" s="413"/>
      <c r="AE190" s="413"/>
      <c r="AF190" s="413"/>
      <c r="AG190" s="413"/>
      <c r="AH190" s="413"/>
      <c r="AI190" s="413"/>
      <c r="AJ190" s="414"/>
      <c r="AK190" s="431" t="s">
        <v>140</v>
      </c>
      <c r="AL190" s="431" t="s">
        <v>140</v>
      </c>
      <c r="AM190" s="431" t="s">
        <v>140</v>
      </c>
      <c r="AN190" s="431" t="s">
        <v>140</v>
      </c>
      <c r="AO190" s="431" t="s">
        <v>140</v>
      </c>
      <c r="AP190" s="431" t="s">
        <v>140</v>
      </c>
      <c r="AQ190" s="431" t="s">
        <v>140</v>
      </c>
      <c r="AR190" s="431" t="s">
        <v>140</v>
      </c>
      <c r="AS190" s="431" t="s">
        <v>140</v>
      </c>
      <c r="AT190" s="431" t="s">
        <v>140</v>
      </c>
      <c r="AU190" s="431" t="s">
        <v>140</v>
      </c>
      <c r="AV190" s="431" t="s">
        <v>140</v>
      </c>
      <c r="AW190" s="415">
        <v>0</v>
      </c>
      <c r="AX190" s="416">
        <v>0</v>
      </c>
      <c r="AY190" s="417">
        <v>0</v>
      </c>
      <c r="AZ190" s="414"/>
    </row>
    <row r="191" spans="1:52" ht="11.4" customHeight="1" x14ac:dyDescent="0.25">
      <c r="A191" s="339"/>
      <c r="B191" s="339"/>
      <c r="C191" s="339"/>
      <c r="D191" s="339"/>
      <c r="E191" s="227"/>
      <c r="F191" s="227"/>
      <c r="G191" s="227"/>
      <c r="H191" s="340"/>
      <c r="I191" s="340"/>
      <c r="J191" s="340"/>
      <c r="K191" s="340"/>
      <c r="L191" s="345" t="s">
        <v>683</v>
      </c>
      <c r="M191" s="345"/>
      <c r="N191" s="345"/>
      <c r="O191" s="345"/>
      <c r="P191" s="345"/>
      <c r="Q191" s="345"/>
      <c r="R191" s="345"/>
      <c r="S191" s="342"/>
      <c r="T191" s="342"/>
      <c r="U191" s="189"/>
      <c r="V191" s="353"/>
      <c r="W191" s="425"/>
      <c r="X191" s="353"/>
      <c r="Y191" s="353"/>
      <c r="Z191" s="353"/>
      <c r="AA191" s="353"/>
      <c r="AB191" s="353"/>
      <c r="AC191" s="353"/>
      <c r="AD191" s="353"/>
      <c r="AE191" s="353"/>
      <c r="AF191" s="353"/>
      <c r="AG191" s="353"/>
      <c r="AH191" s="353"/>
      <c r="AI191" s="353"/>
      <c r="AJ191" s="354"/>
      <c r="AK191" s="433"/>
      <c r="AL191" s="433"/>
      <c r="AM191" s="433"/>
      <c r="AN191" s="433"/>
      <c r="AO191" s="433"/>
      <c r="AP191" s="433"/>
      <c r="AQ191" s="433"/>
      <c r="AR191" s="433"/>
      <c r="AS191" s="433"/>
      <c r="AT191" s="433"/>
      <c r="AU191" s="433"/>
      <c r="AV191" s="433"/>
      <c r="AW191" s="354"/>
      <c r="AX191" s="354"/>
      <c r="AY191" s="354"/>
      <c r="AZ191" s="354"/>
    </row>
    <row r="192" spans="1:52" ht="11.4" customHeight="1" x14ac:dyDescent="0.25">
      <c r="A192" s="339"/>
      <c r="B192" s="339"/>
      <c r="C192" s="339"/>
      <c r="D192" s="339"/>
      <c r="E192" s="227"/>
      <c r="F192" s="227"/>
      <c r="G192" s="227"/>
      <c r="H192" s="340" t="s">
        <v>684</v>
      </c>
      <c r="I192" s="340"/>
      <c r="J192" s="340"/>
      <c r="K192" s="340"/>
      <c r="L192" s="345" t="s">
        <v>685</v>
      </c>
      <c r="M192" s="345"/>
      <c r="N192" s="345"/>
      <c r="O192" s="345"/>
      <c r="P192" s="345"/>
      <c r="Q192" s="345"/>
      <c r="R192" s="345"/>
      <c r="S192" s="342" t="s">
        <v>627</v>
      </c>
      <c r="T192" s="342"/>
      <c r="U192" s="410">
        <v>3</v>
      </c>
      <c r="V192" s="418" t="s">
        <v>366</v>
      </c>
      <c r="W192" s="412">
        <v>0</v>
      </c>
      <c r="X192" s="413"/>
      <c r="Y192" s="413"/>
      <c r="Z192" s="413"/>
      <c r="AA192" s="413"/>
      <c r="AB192" s="413"/>
      <c r="AC192" s="413"/>
      <c r="AD192" s="413"/>
      <c r="AE192" s="413"/>
      <c r="AF192" s="413"/>
      <c r="AG192" s="413"/>
      <c r="AH192" s="413"/>
      <c r="AI192" s="413"/>
      <c r="AJ192" s="414"/>
      <c r="AK192" s="431" t="s">
        <v>140</v>
      </c>
      <c r="AL192" s="431" t="s">
        <v>140</v>
      </c>
      <c r="AM192" s="431" t="s">
        <v>140</v>
      </c>
      <c r="AN192" s="431" t="s">
        <v>140</v>
      </c>
      <c r="AO192" s="431" t="s">
        <v>140</v>
      </c>
      <c r="AP192" s="431" t="s">
        <v>140</v>
      </c>
      <c r="AQ192" s="431" t="s">
        <v>140</v>
      </c>
      <c r="AR192" s="431" t="s">
        <v>140</v>
      </c>
      <c r="AS192" s="431" t="s">
        <v>140</v>
      </c>
      <c r="AT192" s="431" t="s">
        <v>140</v>
      </c>
      <c r="AU192" s="431" t="s">
        <v>140</v>
      </c>
      <c r="AV192" s="431" t="s">
        <v>140</v>
      </c>
      <c r="AW192" s="415">
        <v>0</v>
      </c>
      <c r="AX192" s="416">
        <v>0</v>
      </c>
      <c r="AY192" s="417">
        <v>0</v>
      </c>
      <c r="AZ192" s="414"/>
    </row>
    <row r="193" spans="1:52" ht="11.4" customHeight="1" x14ac:dyDescent="0.25">
      <c r="A193" s="339"/>
      <c r="B193" s="339"/>
      <c r="C193" s="339"/>
      <c r="D193" s="339"/>
      <c r="E193" s="227"/>
      <c r="F193" s="227"/>
      <c r="G193" s="227"/>
      <c r="H193" s="340"/>
      <c r="I193" s="340"/>
      <c r="J193" s="340"/>
      <c r="K193" s="340"/>
      <c r="L193" s="345" t="s">
        <v>686</v>
      </c>
      <c r="M193" s="345"/>
      <c r="N193" s="345"/>
      <c r="O193" s="345"/>
      <c r="P193" s="345"/>
      <c r="Q193" s="345"/>
      <c r="R193" s="345"/>
      <c r="S193" s="342"/>
      <c r="T193" s="342"/>
      <c r="U193" s="189"/>
      <c r="V193" s="353"/>
      <c r="W193" s="425"/>
      <c r="X193" s="353"/>
      <c r="Y193" s="353"/>
      <c r="Z193" s="353"/>
      <c r="AA193" s="353"/>
      <c r="AB193" s="353"/>
      <c r="AC193" s="353"/>
      <c r="AD193" s="353"/>
      <c r="AE193" s="353"/>
      <c r="AF193" s="353"/>
      <c r="AG193" s="353"/>
      <c r="AH193" s="353"/>
      <c r="AI193" s="353"/>
      <c r="AJ193" s="354"/>
      <c r="AK193" s="433"/>
      <c r="AL193" s="433"/>
      <c r="AM193" s="433"/>
      <c r="AN193" s="433"/>
      <c r="AO193" s="433"/>
      <c r="AP193" s="433"/>
      <c r="AQ193" s="433"/>
      <c r="AR193" s="433"/>
      <c r="AS193" s="433"/>
      <c r="AT193" s="433"/>
      <c r="AU193" s="433"/>
      <c r="AV193" s="433"/>
      <c r="AW193" s="354"/>
      <c r="AX193" s="354"/>
      <c r="AY193" s="354"/>
      <c r="AZ193" s="354"/>
    </row>
    <row r="194" spans="1:52" ht="11.4" customHeight="1" x14ac:dyDescent="0.25">
      <c r="A194" s="339"/>
      <c r="B194" s="339"/>
      <c r="C194" s="339"/>
      <c r="D194" s="339"/>
      <c r="E194" s="227"/>
      <c r="F194" s="227"/>
      <c r="G194" s="227"/>
      <c r="H194" s="340" t="s">
        <v>687</v>
      </c>
      <c r="I194" s="340"/>
      <c r="J194" s="340"/>
      <c r="K194" s="340"/>
      <c r="L194" s="345" t="s">
        <v>688</v>
      </c>
      <c r="M194" s="345"/>
      <c r="N194" s="345"/>
      <c r="O194" s="345"/>
      <c r="P194" s="345"/>
      <c r="Q194" s="345"/>
      <c r="R194" s="345"/>
      <c r="S194" s="342" t="s">
        <v>627</v>
      </c>
      <c r="T194" s="342"/>
      <c r="U194" s="410">
        <v>3</v>
      </c>
      <c r="V194" s="418" t="s">
        <v>366</v>
      </c>
      <c r="W194" s="412">
        <v>0</v>
      </c>
      <c r="X194" s="413"/>
      <c r="Y194" s="413"/>
      <c r="Z194" s="413"/>
      <c r="AA194" s="413"/>
      <c r="AB194" s="413"/>
      <c r="AC194" s="413"/>
      <c r="AD194" s="413"/>
      <c r="AE194" s="413"/>
      <c r="AF194" s="413"/>
      <c r="AG194" s="413"/>
      <c r="AH194" s="413"/>
      <c r="AI194" s="413"/>
      <c r="AJ194" s="414"/>
      <c r="AK194" s="431" t="s">
        <v>140</v>
      </c>
      <c r="AL194" s="431" t="s">
        <v>140</v>
      </c>
      <c r="AM194" s="431" t="s">
        <v>140</v>
      </c>
      <c r="AN194" s="431" t="s">
        <v>140</v>
      </c>
      <c r="AO194" s="431" t="s">
        <v>140</v>
      </c>
      <c r="AP194" s="431" t="s">
        <v>140</v>
      </c>
      <c r="AQ194" s="431" t="s">
        <v>140</v>
      </c>
      <c r="AR194" s="431" t="s">
        <v>140</v>
      </c>
      <c r="AS194" s="431" t="s">
        <v>140</v>
      </c>
      <c r="AT194" s="431" t="s">
        <v>140</v>
      </c>
      <c r="AU194" s="431" t="s">
        <v>140</v>
      </c>
      <c r="AV194" s="431" t="s">
        <v>140</v>
      </c>
      <c r="AW194" s="415">
        <v>0</v>
      </c>
      <c r="AX194" s="416">
        <v>0</v>
      </c>
      <c r="AY194" s="417">
        <v>0</v>
      </c>
      <c r="AZ194" s="414"/>
    </row>
    <row r="195" spans="1:52" ht="11.4" customHeight="1" x14ac:dyDescent="0.25">
      <c r="A195" s="339"/>
      <c r="B195" s="339"/>
      <c r="C195" s="339"/>
      <c r="D195" s="339"/>
      <c r="E195" s="227"/>
      <c r="F195" s="227"/>
      <c r="G195" s="227"/>
      <c r="H195" s="340"/>
      <c r="I195" s="340"/>
      <c r="J195" s="340"/>
      <c r="K195" s="340"/>
      <c r="L195" s="345" t="s">
        <v>689</v>
      </c>
      <c r="M195" s="345"/>
      <c r="N195" s="345"/>
      <c r="O195" s="345"/>
      <c r="P195" s="345"/>
      <c r="Q195" s="345"/>
      <c r="R195" s="345"/>
      <c r="S195" s="342"/>
      <c r="T195" s="342"/>
      <c r="U195" s="189"/>
      <c r="V195" s="353"/>
      <c r="W195" s="425"/>
      <c r="X195" s="353"/>
      <c r="Y195" s="353"/>
      <c r="Z195" s="353"/>
      <c r="AA195" s="353"/>
      <c r="AB195" s="353"/>
      <c r="AC195" s="353"/>
      <c r="AD195" s="353"/>
      <c r="AE195" s="353"/>
      <c r="AF195" s="353"/>
      <c r="AG195" s="353"/>
      <c r="AH195" s="353"/>
      <c r="AI195" s="353"/>
      <c r="AJ195" s="354"/>
      <c r="AK195" s="433"/>
      <c r="AL195" s="433"/>
      <c r="AM195" s="433"/>
      <c r="AN195" s="433"/>
      <c r="AO195" s="433"/>
      <c r="AP195" s="433"/>
      <c r="AQ195" s="433"/>
      <c r="AR195" s="433"/>
      <c r="AS195" s="433"/>
      <c r="AT195" s="433"/>
      <c r="AU195" s="433"/>
      <c r="AV195" s="433"/>
      <c r="AW195" s="354"/>
      <c r="AX195" s="354"/>
      <c r="AY195" s="354"/>
      <c r="AZ195" s="354"/>
    </row>
    <row r="196" spans="1:52" ht="11.4" customHeight="1" x14ac:dyDescent="0.25">
      <c r="A196" s="339"/>
      <c r="B196" s="339"/>
      <c r="C196" s="339"/>
      <c r="D196" s="339"/>
      <c r="E196" s="227"/>
      <c r="F196" s="227"/>
      <c r="G196" s="227"/>
      <c r="H196" s="340" t="s">
        <v>690</v>
      </c>
      <c r="I196" s="340"/>
      <c r="J196" s="340"/>
      <c r="K196" s="340"/>
      <c r="L196" s="345" t="s">
        <v>691</v>
      </c>
      <c r="M196" s="345"/>
      <c r="N196" s="345"/>
      <c r="O196" s="345"/>
      <c r="P196" s="345"/>
      <c r="Q196" s="345"/>
      <c r="R196" s="345"/>
      <c r="S196" s="342" t="s">
        <v>295</v>
      </c>
      <c r="T196" s="342"/>
      <c r="U196" s="410">
        <v>3</v>
      </c>
      <c r="V196" s="411" t="s">
        <v>323</v>
      </c>
      <c r="W196" s="412">
        <v>0</v>
      </c>
      <c r="X196" s="413"/>
      <c r="Y196" s="413"/>
      <c r="Z196" s="413"/>
      <c r="AA196" s="413"/>
      <c r="AB196" s="413"/>
      <c r="AC196" s="413"/>
      <c r="AD196" s="413"/>
      <c r="AE196" s="413"/>
      <c r="AF196" s="413"/>
      <c r="AG196" s="413"/>
      <c r="AH196" s="413"/>
      <c r="AI196" s="413"/>
      <c r="AJ196" s="414"/>
      <c r="AK196" s="431" t="s">
        <v>140</v>
      </c>
      <c r="AL196" s="431" t="s">
        <v>140</v>
      </c>
      <c r="AM196" s="431" t="s">
        <v>140</v>
      </c>
      <c r="AN196" s="431" t="s">
        <v>140</v>
      </c>
      <c r="AO196" s="431" t="s">
        <v>140</v>
      </c>
      <c r="AP196" s="431" t="s">
        <v>140</v>
      </c>
      <c r="AQ196" s="431" t="s">
        <v>140</v>
      </c>
      <c r="AR196" s="431" t="s">
        <v>140</v>
      </c>
      <c r="AS196" s="431" t="s">
        <v>140</v>
      </c>
      <c r="AT196" s="431" t="s">
        <v>140</v>
      </c>
      <c r="AU196" s="431" t="s">
        <v>140</v>
      </c>
      <c r="AV196" s="431" t="s">
        <v>140</v>
      </c>
      <c r="AW196" s="415">
        <v>0</v>
      </c>
      <c r="AX196" s="416">
        <v>0</v>
      </c>
      <c r="AY196" s="417">
        <v>0</v>
      </c>
      <c r="AZ196" s="414"/>
    </row>
    <row r="197" spans="1:52" ht="11.4" customHeight="1" x14ac:dyDescent="0.25">
      <c r="A197" s="339"/>
      <c r="B197" s="339"/>
      <c r="C197" s="339"/>
      <c r="D197" s="339"/>
      <c r="E197" s="227"/>
      <c r="F197" s="227"/>
      <c r="G197" s="227"/>
      <c r="H197" s="340"/>
      <c r="I197" s="340"/>
      <c r="J197" s="340"/>
      <c r="K197" s="340"/>
      <c r="L197" s="345" t="s">
        <v>692</v>
      </c>
      <c r="M197" s="345"/>
      <c r="N197" s="345"/>
      <c r="O197" s="345"/>
      <c r="P197" s="345"/>
      <c r="Q197" s="345"/>
      <c r="R197" s="345"/>
      <c r="S197" s="342"/>
      <c r="T197" s="342"/>
      <c r="U197" s="189"/>
      <c r="V197" s="353"/>
      <c r="W197" s="425"/>
      <c r="X197" s="353"/>
      <c r="Y197" s="353"/>
      <c r="Z197" s="353"/>
      <c r="AA197" s="353"/>
      <c r="AB197" s="353"/>
      <c r="AC197" s="353"/>
      <c r="AD197" s="353"/>
      <c r="AE197" s="353"/>
      <c r="AF197" s="353"/>
      <c r="AG197" s="353"/>
      <c r="AH197" s="353"/>
      <c r="AI197" s="353"/>
      <c r="AJ197" s="354"/>
      <c r="AK197" s="433"/>
      <c r="AL197" s="433"/>
      <c r="AM197" s="433"/>
      <c r="AN197" s="433"/>
      <c r="AO197" s="433"/>
      <c r="AP197" s="433"/>
      <c r="AQ197" s="433"/>
      <c r="AR197" s="433"/>
      <c r="AS197" s="433"/>
      <c r="AT197" s="433"/>
      <c r="AU197" s="433"/>
      <c r="AV197" s="433"/>
      <c r="AW197" s="354"/>
      <c r="AX197" s="354"/>
      <c r="AY197" s="354"/>
      <c r="AZ197" s="354"/>
    </row>
    <row r="198" spans="1:52" ht="11.4" customHeight="1" x14ac:dyDescent="0.25">
      <c r="A198" s="339"/>
      <c r="B198" s="339"/>
      <c r="C198" s="339"/>
      <c r="D198" s="339"/>
      <c r="E198" s="227"/>
      <c r="F198" s="227"/>
      <c r="G198" s="227"/>
      <c r="H198" s="340" t="s">
        <v>693</v>
      </c>
      <c r="I198" s="340"/>
      <c r="J198" s="340"/>
      <c r="K198" s="340"/>
      <c r="L198" s="345" t="s">
        <v>694</v>
      </c>
      <c r="M198" s="345"/>
      <c r="N198" s="345"/>
      <c r="O198" s="345"/>
      <c r="P198" s="345"/>
      <c r="Q198" s="345"/>
      <c r="R198" s="345"/>
      <c r="S198" s="342" t="s">
        <v>627</v>
      </c>
      <c r="T198" s="342"/>
      <c r="U198" s="410">
        <v>3</v>
      </c>
      <c r="V198" s="418" t="s">
        <v>366</v>
      </c>
      <c r="W198" s="412">
        <v>0</v>
      </c>
      <c r="X198" s="413"/>
      <c r="Y198" s="413"/>
      <c r="Z198" s="413"/>
      <c r="AA198" s="413"/>
      <c r="AB198" s="413"/>
      <c r="AC198" s="413"/>
      <c r="AD198" s="413"/>
      <c r="AE198" s="413"/>
      <c r="AF198" s="413"/>
      <c r="AG198" s="413"/>
      <c r="AH198" s="413"/>
      <c r="AI198" s="413"/>
      <c r="AJ198" s="414"/>
      <c r="AK198" s="431" t="s">
        <v>140</v>
      </c>
      <c r="AL198" s="431" t="s">
        <v>140</v>
      </c>
      <c r="AM198" s="431" t="s">
        <v>140</v>
      </c>
      <c r="AN198" s="431" t="s">
        <v>140</v>
      </c>
      <c r="AO198" s="431" t="s">
        <v>140</v>
      </c>
      <c r="AP198" s="431" t="s">
        <v>140</v>
      </c>
      <c r="AQ198" s="431" t="s">
        <v>140</v>
      </c>
      <c r="AR198" s="431" t="s">
        <v>140</v>
      </c>
      <c r="AS198" s="431" t="s">
        <v>140</v>
      </c>
      <c r="AT198" s="431" t="s">
        <v>140</v>
      </c>
      <c r="AU198" s="431" t="s">
        <v>140</v>
      </c>
      <c r="AV198" s="431" t="s">
        <v>140</v>
      </c>
      <c r="AW198" s="415">
        <v>0</v>
      </c>
      <c r="AX198" s="416">
        <v>0</v>
      </c>
      <c r="AY198" s="417">
        <v>0</v>
      </c>
      <c r="AZ198" s="414"/>
    </row>
    <row r="199" spans="1:52" ht="11.4" customHeight="1" x14ac:dyDescent="0.25">
      <c r="A199" s="339"/>
      <c r="B199" s="339"/>
      <c r="C199" s="339"/>
      <c r="D199" s="339"/>
      <c r="E199" s="227"/>
      <c r="F199" s="227"/>
      <c r="G199" s="227"/>
      <c r="H199" s="340"/>
      <c r="I199" s="340"/>
      <c r="J199" s="340"/>
      <c r="K199" s="340"/>
      <c r="L199" s="345" t="s">
        <v>695</v>
      </c>
      <c r="M199" s="345"/>
      <c r="N199" s="345"/>
      <c r="O199" s="345"/>
      <c r="P199" s="345"/>
      <c r="Q199" s="345"/>
      <c r="R199" s="345"/>
      <c r="S199" s="342"/>
      <c r="T199" s="342"/>
      <c r="U199" s="189"/>
      <c r="V199" s="353"/>
      <c r="W199" s="425"/>
      <c r="X199" s="353"/>
      <c r="Y199" s="353"/>
      <c r="Z199" s="353"/>
      <c r="AA199" s="353"/>
      <c r="AB199" s="353"/>
      <c r="AC199" s="353"/>
      <c r="AD199" s="353"/>
      <c r="AE199" s="353"/>
      <c r="AF199" s="353"/>
      <c r="AG199" s="353"/>
      <c r="AH199" s="353"/>
      <c r="AI199" s="353"/>
      <c r="AJ199" s="354"/>
      <c r="AK199" s="433"/>
      <c r="AL199" s="433"/>
      <c r="AM199" s="433"/>
      <c r="AN199" s="433"/>
      <c r="AO199" s="433"/>
      <c r="AP199" s="433"/>
      <c r="AQ199" s="433"/>
      <c r="AR199" s="433"/>
      <c r="AS199" s="433"/>
      <c r="AT199" s="433"/>
      <c r="AU199" s="433"/>
      <c r="AV199" s="433"/>
      <c r="AW199" s="354"/>
      <c r="AX199" s="354"/>
      <c r="AY199" s="354"/>
      <c r="AZ199" s="354"/>
    </row>
    <row r="200" spans="1:52" ht="11.4" customHeight="1" x14ac:dyDescent="0.25">
      <c r="A200" s="339"/>
      <c r="B200" s="339"/>
      <c r="C200" s="339"/>
      <c r="D200" s="339"/>
      <c r="E200" s="227"/>
      <c r="F200" s="227"/>
      <c r="G200" s="227"/>
      <c r="H200" s="340" t="s">
        <v>696</v>
      </c>
      <c r="I200" s="340"/>
      <c r="J200" s="340"/>
      <c r="K200" s="340"/>
      <c r="L200" s="345" t="s">
        <v>771</v>
      </c>
      <c r="M200" s="345"/>
      <c r="N200" s="345"/>
      <c r="O200" s="345"/>
      <c r="P200" s="345"/>
      <c r="Q200" s="345"/>
      <c r="R200" s="345"/>
      <c r="S200" s="342" t="s">
        <v>627</v>
      </c>
      <c r="T200" s="342"/>
      <c r="U200" s="410">
        <v>3</v>
      </c>
      <c r="V200" s="418" t="s">
        <v>366</v>
      </c>
      <c r="W200" s="412">
        <v>0</v>
      </c>
      <c r="X200" s="413"/>
      <c r="Y200" s="413"/>
      <c r="Z200" s="413"/>
      <c r="AA200" s="413"/>
      <c r="AB200" s="413"/>
      <c r="AC200" s="413"/>
      <c r="AD200" s="413"/>
      <c r="AE200" s="413"/>
      <c r="AF200" s="413"/>
      <c r="AG200" s="413"/>
      <c r="AH200" s="413"/>
      <c r="AI200" s="413"/>
      <c r="AJ200" s="414"/>
      <c r="AK200" s="431" t="s">
        <v>140</v>
      </c>
      <c r="AL200" s="431" t="s">
        <v>140</v>
      </c>
      <c r="AM200" s="431" t="s">
        <v>140</v>
      </c>
      <c r="AN200" s="431" t="s">
        <v>140</v>
      </c>
      <c r="AO200" s="431" t="s">
        <v>140</v>
      </c>
      <c r="AP200" s="431" t="s">
        <v>140</v>
      </c>
      <c r="AQ200" s="431" t="s">
        <v>140</v>
      </c>
      <c r="AR200" s="431" t="s">
        <v>140</v>
      </c>
      <c r="AS200" s="431" t="s">
        <v>140</v>
      </c>
      <c r="AT200" s="431" t="s">
        <v>140</v>
      </c>
      <c r="AU200" s="431" t="s">
        <v>140</v>
      </c>
      <c r="AV200" s="431" t="s">
        <v>140</v>
      </c>
      <c r="AW200" s="415">
        <v>0</v>
      </c>
      <c r="AX200" s="416">
        <v>0</v>
      </c>
      <c r="AY200" s="417">
        <v>0</v>
      </c>
      <c r="AZ200" s="414"/>
    </row>
    <row r="201" spans="1:52" ht="11.4" customHeight="1" x14ac:dyDescent="0.25">
      <c r="A201" s="339"/>
      <c r="B201" s="339"/>
      <c r="C201" s="339"/>
      <c r="D201" s="339"/>
      <c r="E201" s="227"/>
      <c r="F201" s="227"/>
      <c r="G201" s="227"/>
      <c r="H201" s="340"/>
      <c r="I201" s="340"/>
      <c r="J201" s="340"/>
      <c r="K201" s="340"/>
      <c r="L201" s="345" t="s">
        <v>697</v>
      </c>
      <c r="M201" s="345"/>
      <c r="N201" s="345"/>
      <c r="O201" s="345"/>
      <c r="P201" s="345"/>
      <c r="Q201" s="345"/>
      <c r="R201" s="345"/>
      <c r="S201" s="342"/>
      <c r="T201" s="342"/>
      <c r="U201" s="189"/>
      <c r="V201" s="353"/>
      <c r="W201" s="425"/>
      <c r="X201" s="353"/>
      <c r="Y201" s="353"/>
      <c r="Z201" s="353"/>
      <c r="AA201" s="353"/>
      <c r="AB201" s="353"/>
      <c r="AC201" s="353"/>
      <c r="AD201" s="353"/>
      <c r="AE201" s="353"/>
      <c r="AF201" s="353"/>
      <c r="AG201" s="353"/>
      <c r="AH201" s="353"/>
      <c r="AI201" s="353"/>
      <c r="AJ201" s="354"/>
      <c r="AK201" s="433"/>
      <c r="AL201" s="433"/>
      <c r="AM201" s="433"/>
      <c r="AN201" s="433"/>
      <c r="AO201" s="433"/>
      <c r="AP201" s="433"/>
      <c r="AQ201" s="433"/>
      <c r="AR201" s="433"/>
      <c r="AS201" s="433"/>
      <c r="AT201" s="433"/>
      <c r="AU201" s="433"/>
      <c r="AV201" s="433"/>
      <c r="AW201" s="354"/>
      <c r="AX201" s="354"/>
      <c r="AY201" s="354"/>
      <c r="AZ201" s="354"/>
    </row>
    <row r="202" spans="1:52" ht="11.4" customHeight="1" x14ac:dyDescent="0.25">
      <c r="A202" s="339"/>
      <c r="B202" s="339"/>
      <c r="C202" s="339"/>
      <c r="D202" s="339"/>
      <c r="E202" s="227"/>
      <c r="F202" s="227"/>
      <c r="G202" s="227"/>
      <c r="H202" s="340" t="s">
        <v>698</v>
      </c>
      <c r="I202" s="340"/>
      <c r="J202" s="340"/>
      <c r="K202" s="340"/>
      <c r="L202" s="345" t="s">
        <v>699</v>
      </c>
      <c r="M202" s="345"/>
      <c r="N202" s="345"/>
      <c r="O202" s="345"/>
      <c r="P202" s="345"/>
      <c r="Q202" s="345"/>
      <c r="R202" s="345"/>
      <c r="S202" s="342" t="s">
        <v>700</v>
      </c>
      <c r="T202" s="342"/>
      <c r="U202" s="410">
        <v>3</v>
      </c>
      <c r="V202" s="418" t="s">
        <v>366</v>
      </c>
      <c r="W202" s="412">
        <v>0</v>
      </c>
      <c r="X202" s="413"/>
      <c r="Y202" s="413"/>
      <c r="Z202" s="413"/>
      <c r="AA202" s="413"/>
      <c r="AB202" s="413"/>
      <c r="AC202" s="413"/>
      <c r="AD202" s="413"/>
      <c r="AE202" s="413"/>
      <c r="AF202" s="413"/>
      <c r="AG202" s="413"/>
      <c r="AH202" s="413"/>
      <c r="AI202" s="413"/>
      <c r="AJ202" s="414"/>
      <c r="AK202" s="431" t="s">
        <v>140</v>
      </c>
      <c r="AL202" s="431" t="s">
        <v>140</v>
      </c>
      <c r="AM202" s="431" t="s">
        <v>140</v>
      </c>
      <c r="AN202" s="431" t="s">
        <v>140</v>
      </c>
      <c r="AO202" s="431" t="s">
        <v>140</v>
      </c>
      <c r="AP202" s="431" t="s">
        <v>140</v>
      </c>
      <c r="AQ202" s="431" t="s">
        <v>140</v>
      </c>
      <c r="AR202" s="431" t="s">
        <v>140</v>
      </c>
      <c r="AS202" s="431" t="s">
        <v>140</v>
      </c>
      <c r="AT202" s="431" t="s">
        <v>140</v>
      </c>
      <c r="AU202" s="431" t="s">
        <v>140</v>
      </c>
      <c r="AV202" s="431" t="s">
        <v>140</v>
      </c>
      <c r="AW202" s="415">
        <v>0</v>
      </c>
      <c r="AX202" s="416">
        <v>0</v>
      </c>
      <c r="AY202" s="417">
        <v>0</v>
      </c>
      <c r="AZ202" s="414"/>
    </row>
    <row r="203" spans="1:52" ht="11.4" customHeight="1" x14ac:dyDescent="0.25">
      <c r="A203" s="339"/>
      <c r="B203" s="339"/>
      <c r="C203" s="339"/>
      <c r="D203" s="339"/>
      <c r="E203" s="227"/>
      <c r="F203" s="227"/>
      <c r="G203" s="227"/>
      <c r="H203" s="340"/>
      <c r="I203" s="340"/>
      <c r="J203" s="340"/>
      <c r="K203" s="340"/>
      <c r="L203" s="345" t="s">
        <v>701</v>
      </c>
      <c r="M203" s="345"/>
      <c r="N203" s="345"/>
      <c r="O203" s="345"/>
      <c r="P203" s="345"/>
      <c r="Q203" s="345"/>
      <c r="R203" s="345"/>
      <c r="S203" s="342"/>
      <c r="T203" s="342"/>
      <c r="U203" s="189"/>
      <c r="V203" s="353"/>
      <c r="W203" s="425"/>
      <c r="X203" s="353"/>
      <c r="Y203" s="353"/>
      <c r="Z203" s="353"/>
      <c r="AA203" s="353"/>
      <c r="AB203" s="353"/>
      <c r="AC203" s="353"/>
      <c r="AD203" s="353"/>
      <c r="AE203" s="353"/>
      <c r="AF203" s="353"/>
      <c r="AG203" s="353"/>
      <c r="AH203" s="353"/>
      <c r="AI203" s="353"/>
      <c r="AJ203" s="354"/>
      <c r="AK203" s="433"/>
      <c r="AL203" s="433"/>
      <c r="AM203" s="433"/>
      <c r="AN203" s="433"/>
      <c r="AO203" s="433"/>
      <c r="AP203" s="433"/>
      <c r="AQ203" s="433"/>
      <c r="AR203" s="433"/>
      <c r="AS203" s="433"/>
      <c r="AT203" s="433"/>
      <c r="AU203" s="433"/>
      <c r="AV203" s="433"/>
      <c r="AW203" s="354"/>
      <c r="AX203" s="354"/>
      <c r="AY203" s="354"/>
      <c r="AZ203" s="354"/>
    </row>
    <row r="204" spans="1:52" ht="11.4" customHeight="1" x14ac:dyDescent="0.25">
      <c r="A204" s="339"/>
      <c r="B204" s="339"/>
      <c r="C204" s="339"/>
      <c r="D204" s="339"/>
      <c r="E204" s="227"/>
      <c r="F204" s="227"/>
      <c r="G204" s="227"/>
      <c r="H204" s="340" t="s">
        <v>702</v>
      </c>
      <c r="I204" s="340"/>
      <c r="J204" s="340"/>
      <c r="K204" s="340"/>
      <c r="L204" s="345" t="s">
        <v>703</v>
      </c>
      <c r="M204" s="345"/>
      <c r="N204" s="345"/>
      <c r="O204" s="345"/>
      <c r="P204" s="345"/>
      <c r="Q204" s="345"/>
      <c r="R204" s="345"/>
      <c r="S204" s="342" t="s">
        <v>295</v>
      </c>
      <c r="T204" s="342"/>
      <c r="U204" s="357">
        <v>3</v>
      </c>
      <c r="V204" s="411" t="s">
        <v>323</v>
      </c>
      <c r="W204" s="364">
        <f t="shared" ref="W204" si="198">MAX(IF(X204="A",U204,"0"),IF(X204="b+",U204,"0"),IF(X204="b",U204,"0"),IF(X204="c+",U204,"0"),IF(X204="c",U204,"0"),IF(X204="d+",U204,"0"),IF(X204="d",U204,"0"),IF(X204="ct",U204,"0"),IF(X204="tr",U204,"0"),IF(Y204="A",U204,"0"),IF(Y204="b+",U204,"0"),IF(Y204="b",U204,"0"),IF(Y204="c+",U204,"0"),IF(Y204="c",U204,"0"),IF(Y204="d+",U204,"0"),IF(Y204="d",U204,"0"),IF(Y204="ct",U204,"0"),IF(Y204="tr",U204,"0"),IF(Z204="A",U204,"0"),IF(Z204="b+",U204,"0"),IF(Z204="b",U204,"0"),IF(Z204="c+",U204,"0"),IF(Z204="c",U204,"0"),IF(Z204="d+",U204,"0"),IF(Z204="d",U204,"0"),IF(AA204="A",U204,"0"),IF(AA204="b+",U204,"0"),IF(AA204="b",U204,"0"),IF(AA204="c+",U204,"0"),IF(AA204="c",U204,"0"),IF(AA204="d+",U204,"0"),IF(AA204="d",U204,"0"),IF(AB204="A",U204,"0"),IF(AB204="b+",U204,"0"),IF(AB204="b",U204,"0"),IF(AB204="c+",U204,"0"),IF(AB204="c",U204,"0"),IF(AB204="d+",U204,"0"),IF(AB204="d",U204,"0"),IF(AC204="A",U204,"0"),IF(AC204="b+",U204,"0"),IF(AC204="b",U204,"0"),IF(AC204="c+",U204,"0"),IF(AC204="c",U204,"0"),IF(AC204="d+",U204,"0"),IF(AC204="d",U204,"0"),IF(AD204="A",U204,"0"),IF(AD204="b+",U204,"0"),IF(AD204="b",U204,"0"),IF(AD204="c+",U204,"0"),IF(AD204="c",U204,"0"),IF(AD204="d+",U204,"0"),IF(AD204="d",U204,"0"),IF(AE204="A",U204,"0"),IF(AE204="b+",U204,"0"),IF(AE204="b",U204,"0"),IF(AE204="c+",U204,"0"),IF(AE204="c",U204,"0"),IF(AE204="d+",U204,"0"),IF(AE204="d",U204,"0"),IF(AF204="A",U204,"0"),IF(AF204="b+",U204,"0"),IF(AF204="b",U204,"0"),IF(AF204="c+",U204,"0"),IF(AF204="c",U204,"0"),IF(AF204="d+",U204,"0"),IF(AF204="d",U204,"0"),IF(AG204="A",U204,"0"),IF(AG204="b+",U204,"0"),IF(AG204="b",U204,"0"),IF(AG204="c+",U204,"0"),IF(AG204="c",U204,"0"),IF(AG204="d+",U204,"0"),IF(AG204="d",U204,"0"),IF(AH204="A",U204,"0"),IF(AH204="b+",U204,"0"),IF(AH204="b",U204,"0"),IF(AH204="c+",U204,"0"),IF(AH204="c",U204,"0"),IF(AH204="d+",U204,"0"),IF(AH204="d",U204,"0"),IF(AI204="A",U204,"0"),IF(AI204="b+",U204,"0"),IF(AI204="b",U204,"0"),IF(AI204="c+",U204,"0"),IF(AI204="c",U204,"0"),IF(AI204="d+",U204,"0"),IF(AI204="d",U204,"0"))</f>
        <v>0</v>
      </c>
      <c r="X204" s="356"/>
      <c r="Y204" s="356"/>
      <c r="Z204" s="356"/>
      <c r="AA204" s="356"/>
      <c r="AB204" s="356"/>
      <c r="AC204" s="356"/>
      <c r="AD204" s="356"/>
      <c r="AE204" s="356"/>
      <c r="AF204" s="356"/>
      <c r="AG204" s="356"/>
      <c r="AH204" s="356"/>
      <c r="AI204" s="356"/>
      <c r="AJ204" s="355"/>
      <c r="AK204" s="431" t="str">
        <f t="shared" ref="AK204:AV204" si="199">IF(X204="f","0",IF(X204="d","1",IF(X204="d+","1.5",IF(X204="c","2",IF(X204="c+","2.5",IF(X204="b","3",IF(X204="b+","3.5",IF(X204="a","4","-"))))))))</f>
        <v>-</v>
      </c>
      <c r="AL204" s="431" t="str">
        <f t="shared" si="199"/>
        <v>-</v>
      </c>
      <c r="AM204" s="431" t="str">
        <f t="shared" si="199"/>
        <v>-</v>
      </c>
      <c r="AN204" s="431" t="str">
        <f t="shared" si="199"/>
        <v>-</v>
      </c>
      <c r="AO204" s="431" t="str">
        <f t="shared" si="199"/>
        <v>-</v>
      </c>
      <c r="AP204" s="431" t="str">
        <f t="shared" si="199"/>
        <v>-</v>
      </c>
      <c r="AQ204" s="431" t="str">
        <f t="shared" si="199"/>
        <v>-</v>
      </c>
      <c r="AR204" s="431" t="str">
        <f t="shared" si="199"/>
        <v>-</v>
      </c>
      <c r="AS204" s="431" t="str">
        <f t="shared" si="199"/>
        <v>-</v>
      </c>
      <c r="AT204" s="431" t="str">
        <f t="shared" si="199"/>
        <v>-</v>
      </c>
      <c r="AU204" s="431" t="str">
        <f t="shared" si="199"/>
        <v>-</v>
      </c>
      <c r="AV204" s="431" t="str">
        <f t="shared" si="199"/>
        <v>-</v>
      </c>
      <c r="AW204" s="359">
        <f>MAX(IF(AK204="4","4","0"),IF(AK204="3.5","3.5","0"),IF(AK204="3","3","0"),IF(AK204="2.5","2.5","0"),IF(AK204="2","2","0"),IF(AK204="1.5","1.5","0"),IF(AK204="1","1","0"),IF(AL204="4","4","0"),IF(AL204="3.5","3.5","0"),IF(AL204="3","3","0"),IF(AL204="2.5","2.5","0"),IF(AL204="2","2","0"),IF(AL204="1.5","1.5","0"),IF(AL204="1","1","0"),IF(AM204="4","4","0"),IF(AM204="3.5","3.5","0"),IF(AM204="3","3","0"),IF(AM204="2.5","2.5","0"),IF(AM204="2","2","0"),IF(AM204="1.5","1.5","0"),IF(AM204="1","1","0"),IF(AN204="4","4","0"),IF(AN204="3.5","3.5","0"),IF(AN204="3","3","0"),IF(AN204="2.5","2.5","0"),IF(AN204="2","2","0"),IF(AN204="1.5","1.5","0"),IF(AN204="1","1","0"),IF(AO204="4","4","0"),IF(AO204="3.5","3.5","0"),IF(AO204="3","3","0"),IF(AO204="2.5","2.5","0"),IF(AO204="2","2","0"),IF(AO204="1.5","1.5","0"),IF(AO204="1","1","0"),IF(AP204="4","4","0"),IF(AP204="3.5","3.5","0"),IF(AP204="3","3","0"),IF(AP204="2.5","2.5","0"),IF(AP204="2","2","0"),IF(AP204="1.5","1.5","0"),IF(AP204="1","1","0"),IF(AQ204="4","4","0"),IF(AQ204="3.5","3.5","0"),IF(AQ204="3","3","0"),IF(AQ204="2.5","2.5","0"),IF(AQ204="2","2","0"),IF(AQ204="1.5","1.5","0"),IF(AQ204="1","1","0"),IF(AR204="4","4","0"),IF(AR204="3.5","3.5","0"),IF(AR204="3","3","0"),IF(AR204="2.5","2.5","0"),IF(AR204="2","2","0"),IF(AR204="1.5","1.5","0"),IF(AR204="1","1","0"),IF(AS204="4","4","0"),IF(AS204="3.5","3.5","0"),IF(AS204="3","3","0"),IF(AS204="2.5","2.5","0"),IF(AS204="2","2","0"),IF(AS204="1.5","1.5","0"),IF(AS204="1","1","0"),IF(AT204="4","4","0"),IF(AT204="3.5","3.5","0"),IF(AT204="3","3","0"),IF(AT204="2.5","2.5","0"),IF(AT204="2","2","0"),IF(AT204="1.5","1.5","0"),IF(AT204="1","1","0"),IF(AU204="4","4","0"),IF(AU204="3.5","3.5","0"),IF(AU204="3","3","0"),IF(AU204="2.5","2.5","0"),IF(AU204="2","2","0"),IF(AU204="1.5","1.5","0"),IF(AU204="1","1","0"),IF(AV204="4","4","0"),IF(AV204="3.5","3.5","0"),IF(AV204="3","3","0"),IF(AV204="2.5","2.5","0"),IF(AV204="2","2","0"),IF(AV204="1.5","1.5","0"),IF(AV204="1","1","0"))</f>
        <v>0</v>
      </c>
      <c r="AX204" s="360">
        <f>W204</f>
        <v>0</v>
      </c>
      <c r="AY204" s="361">
        <f>AW204*W204</f>
        <v>0</v>
      </c>
      <c r="AZ204" s="355"/>
    </row>
    <row r="205" spans="1:52" ht="11.4" customHeight="1" thickBot="1" x14ac:dyDescent="0.3">
      <c r="A205" s="339"/>
      <c r="B205" s="339"/>
      <c r="C205" s="339"/>
      <c r="D205" s="339"/>
      <c r="E205" s="227"/>
      <c r="F205" s="227"/>
      <c r="G205" s="227"/>
      <c r="H205" s="340"/>
      <c r="I205" s="340"/>
      <c r="J205" s="340"/>
      <c r="K205" s="340"/>
      <c r="L205" s="345" t="s">
        <v>704</v>
      </c>
      <c r="M205" s="345"/>
      <c r="N205" s="345"/>
      <c r="O205" s="345"/>
      <c r="P205" s="345"/>
      <c r="Q205" s="345"/>
      <c r="R205" s="345"/>
      <c r="S205" s="342"/>
      <c r="T205" s="342"/>
      <c r="U205" s="421">
        <f>SUM(W158:W204)</f>
        <v>0</v>
      </c>
      <c r="V205" s="422">
        <v>42</v>
      </c>
      <c r="W205" s="423" t="str">
        <f>IF(U205&gt;=V205,"หน่วยกิตครบ","ไม่ครบหน่วยกิต")</f>
        <v>ไม่ครบหน่วยกิต</v>
      </c>
      <c r="X205" s="422"/>
      <c r="Y205" s="422"/>
      <c r="Z205" s="422"/>
      <c r="AA205" s="422"/>
      <c r="AB205" s="422"/>
      <c r="AC205" s="422"/>
      <c r="AD205" s="422"/>
      <c r="AE205" s="422"/>
      <c r="AF205" s="422"/>
      <c r="AG205" s="422"/>
      <c r="AH205" s="422"/>
      <c r="AI205" s="422"/>
      <c r="AJ205" s="207"/>
      <c r="AK205" s="432"/>
      <c r="AL205" s="432"/>
      <c r="AM205" s="432"/>
      <c r="AN205" s="432"/>
      <c r="AO205" s="432"/>
      <c r="AP205" s="432"/>
      <c r="AQ205" s="432"/>
      <c r="AR205" s="432"/>
      <c r="AS205" s="432"/>
      <c r="AT205" s="432"/>
      <c r="AU205" s="432"/>
      <c r="AV205" s="432"/>
      <c r="AW205" s="191"/>
      <c r="AX205" s="191">
        <f>SUM(AX195:AX204)</f>
        <v>0</v>
      </c>
      <c r="AY205" s="191">
        <f>SUM(AY195:AY204)</f>
        <v>0</v>
      </c>
      <c r="AZ205" s="424" t="e">
        <f>AY205/AX205</f>
        <v>#DIV/0!</v>
      </c>
    </row>
    <row r="206" spans="1:52" ht="11.4" customHeight="1" thickBot="1" x14ac:dyDescent="0.3">
      <c r="A206" s="339"/>
      <c r="B206" s="339"/>
      <c r="C206" s="339"/>
      <c r="D206" s="339"/>
      <c r="E206" s="260"/>
      <c r="F206" s="260"/>
      <c r="G206" s="260"/>
      <c r="H206" s="345"/>
      <c r="I206" s="345"/>
      <c r="J206" s="345"/>
      <c r="K206" s="345"/>
      <c r="L206" s="345"/>
      <c r="M206" s="345"/>
      <c r="N206" s="345"/>
      <c r="O206" s="345"/>
      <c r="P206" s="345"/>
      <c r="Q206" s="345"/>
      <c r="R206" s="345"/>
      <c r="S206" s="342"/>
      <c r="T206" s="342"/>
      <c r="U206" s="202"/>
      <c r="V206" s="202"/>
      <c r="W206" s="217"/>
      <c r="X206" s="348" t="s">
        <v>292</v>
      </c>
      <c r="Y206" s="349"/>
      <c r="Z206" s="349"/>
      <c r="AA206" s="349"/>
      <c r="AB206" s="349"/>
      <c r="AC206" s="349"/>
      <c r="AD206" s="349"/>
      <c r="AE206" s="349"/>
      <c r="AF206" s="349"/>
      <c r="AG206" s="349"/>
      <c r="AH206" s="349"/>
      <c r="AI206" s="350"/>
      <c r="AJ206" s="237"/>
      <c r="AK206" s="351" t="s">
        <v>298</v>
      </c>
      <c r="AL206" s="351"/>
      <c r="AM206" s="351"/>
      <c r="AN206" s="351"/>
      <c r="AO206" s="351"/>
      <c r="AP206" s="351"/>
      <c r="AQ206" s="351"/>
      <c r="AR206" s="351"/>
      <c r="AS206" s="351"/>
      <c r="AT206" s="351"/>
      <c r="AU206" s="351"/>
      <c r="AV206" s="351"/>
      <c r="AW206" s="351"/>
      <c r="AX206" s="351"/>
      <c r="AY206" s="351"/>
      <c r="AZ206" s="351"/>
    </row>
    <row r="207" spans="1:52" ht="11.4" customHeight="1" x14ac:dyDescent="0.25">
      <c r="A207" s="338"/>
      <c r="B207" s="338"/>
      <c r="C207" s="339" t="s">
        <v>297</v>
      </c>
      <c r="D207" s="339"/>
      <c r="E207" s="339"/>
      <c r="F207" s="339"/>
      <c r="G207" s="339"/>
      <c r="H207" s="339"/>
      <c r="I207" s="339"/>
      <c r="J207" s="339"/>
      <c r="K207" s="339"/>
      <c r="L207" s="339"/>
      <c r="M207" s="341">
        <v>6</v>
      </c>
      <c r="N207" s="341"/>
      <c r="O207" s="341"/>
      <c r="P207" s="341"/>
      <c r="Q207" s="341"/>
      <c r="R207" s="341"/>
      <c r="S207" s="339" t="s">
        <v>0</v>
      </c>
      <c r="T207" s="339"/>
      <c r="U207" s="202"/>
      <c r="V207" s="202"/>
      <c r="W207" s="217"/>
      <c r="X207" s="249" t="s">
        <v>300</v>
      </c>
      <c r="Y207" s="250" t="s">
        <v>301</v>
      </c>
      <c r="Z207" s="250" t="s">
        <v>302</v>
      </c>
      <c r="AA207" s="250" t="s">
        <v>303</v>
      </c>
      <c r="AB207" s="250" t="s">
        <v>304</v>
      </c>
      <c r="AC207" s="250" t="s">
        <v>305</v>
      </c>
      <c r="AD207" s="250" t="s">
        <v>306</v>
      </c>
      <c r="AE207" s="250" t="s">
        <v>307</v>
      </c>
      <c r="AF207" s="250" t="s">
        <v>308</v>
      </c>
      <c r="AG207" s="250" t="s">
        <v>309</v>
      </c>
      <c r="AH207" s="250" t="s">
        <v>310</v>
      </c>
      <c r="AI207" s="250" t="s">
        <v>311</v>
      </c>
      <c r="AJ207" s="240" t="s">
        <v>312</v>
      </c>
      <c r="AK207" s="435" t="s">
        <v>300</v>
      </c>
      <c r="AL207" s="435" t="s">
        <v>301</v>
      </c>
      <c r="AM207" s="435" t="s">
        <v>302</v>
      </c>
      <c r="AN207" s="435" t="s">
        <v>303</v>
      </c>
      <c r="AO207" s="435" t="s">
        <v>304</v>
      </c>
      <c r="AP207" s="435" t="s">
        <v>305</v>
      </c>
      <c r="AQ207" s="435" t="s">
        <v>306</v>
      </c>
      <c r="AR207" s="435" t="s">
        <v>307</v>
      </c>
      <c r="AS207" s="435" t="s">
        <v>308</v>
      </c>
      <c r="AT207" s="435" t="s">
        <v>309</v>
      </c>
      <c r="AU207" s="435" t="s">
        <v>310</v>
      </c>
      <c r="AV207" s="435" t="s">
        <v>311</v>
      </c>
      <c r="AW207" s="252" t="s">
        <v>313</v>
      </c>
      <c r="AX207" s="252"/>
      <c r="AY207" s="252"/>
      <c r="AZ207" s="240" t="s">
        <v>312</v>
      </c>
    </row>
    <row r="208" spans="1:52" ht="11.4" customHeight="1" x14ac:dyDescent="0.25">
      <c r="A208" s="339"/>
      <c r="B208" s="339"/>
      <c r="C208" s="339"/>
      <c r="D208" s="339"/>
      <c r="E208" s="339"/>
      <c r="F208" s="339"/>
      <c r="G208" s="339"/>
      <c r="H208" s="340"/>
      <c r="I208" s="340"/>
      <c r="J208" s="338"/>
      <c r="K208" s="338"/>
      <c r="L208" s="338"/>
      <c r="M208" s="338"/>
      <c r="N208" s="338"/>
      <c r="O208" s="338"/>
      <c r="P208" s="338"/>
      <c r="Q208" s="338"/>
      <c r="R208" s="338"/>
      <c r="S208" s="342"/>
      <c r="T208" s="342"/>
      <c r="U208" s="410">
        <v>3</v>
      </c>
      <c r="V208" s="467" t="s">
        <v>323</v>
      </c>
      <c r="W208" s="412">
        <v>0</v>
      </c>
      <c r="X208" s="413"/>
      <c r="Y208" s="413"/>
      <c r="Z208" s="413"/>
      <c r="AA208" s="413"/>
      <c r="AB208" s="413"/>
      <c r="AC208" s="413"/>
      <c r="AD208" s="413"/>
      <c r="AE208" s="413"/>
      <c r="AF208" s="413"/>
      <c r="AG208" s="413"/>
      <c r="AH208" s="413"/>
      <c r="AI208" s="413"/>
      <c r="AJ208" s="414"/>
      <c r="AK208" s="431" t="s">
        <v>140</v>
      </c>
      <c r="AL208" s="431" t="s">
        <v>140</v>
      </c>
      <c r="AM208" s="431" t="s">
        <v>140</v>
      </c>
      <c r="AN208" s="431" t="s">
        <v>140</v>
      </c>
      <c r="AO208" s="431" t="s">
        <v>140</v>
      </c>
      <c r="AP208" s="431" t="s">
        <v>140</v>
      </c>
      <c r="AQ208" s="431" t="s">
        <v>140</v>
      </c>
      <c r="AR208" s="431" t="s">
        <v>140</v>
      </c>
      <c r="AS208" s="431" t="s">
        <v>140</v>
      </c>
      <c r="AT208" s="431" t="s">
        <v>140</v>
      </c>
      <c r="AU208" s="431" t="s">
        <v>140</v>
      </c>
      <c r="AV208" s="431" t="s">
        <v>140</v>
      </c>
      <c r="AW208" s="415">
        <v>0</v>
      </c>
      <c r="AX208" s="416">
        <v>0</v>
      </c>
      <c r="AY208" s="417">
        <v>0</v>
      </c>
      <c r="AZ208" s="414"/>
    </row>
    <row r="209" spans="1:52" ht="11.4" customHeight="1" x14ac:dyDescent="0.25">
      <c r="A209" s="339"/>
      <c r="B209" s="339"/>
      <c r="C209" s="339"/>
      <c r="D209" s="339"/>
      <c r="E209" s="339"/>
      <c r="F209" s="339"/>
      <c r="G209" s="339"/>
      <c r="H209" s="340"/>
      <c r="I209" s="340"/>
      <c r="J209" s="338"/>
      <c r="K209" s="338"/>
      <c r="L209" s="338"/>
      <c r="M209" s="338"/>
      <c r="N209" s="338"/>
      <c r="O209" s="338"/>
      <c r="P209" s="338"/>
      <c r="Q209" s="338"/>
      <c r="R209" s="338"/>
      <c r="S209" s="344"/>
      <c r="T209" s="344"/>
      <c r="U209" s="189"/>
      <c r="V209" s="353"/>
      <c r="W209" s="425"/>
      <c r="X209" s="353"/>
      <c r="Y209" s="353"/>
      <c r="Z209" s="353"/>
      <c r="AA209" s="353"/>
      <c r="AB209" s="353"/>
      <c r="AC209" s="353"/>
      <c r="AD209" s="353"/>
      <c r="AE209" s="353"/>
      <c r="AF209" s="353"/>
      <c r="AG209" s="353"/>
      <c r="AH209" s="353"/>
      <c r="AI209" s="353"/>
      <c r="AJ209" s="354"/>
      <c r="AK209" s="433"/>
      <c r="AL209" s="433"/>
      <c r="AM209" s="433"/>
      <c r="AN209" s="433"/>
      <c r="AO209" s="433"/>
      <c r="AP209" s="433"/>
      <c r="AQ209" s="433"/>
      <c r="AR209" s="433"/>
      <c r="AS209" s="433"/>
      <c r="AT209" s="433"/>
      <c r="AU209" s="433"/>
      <c r="AV209" s="433"/>
      <c r="AW209" s="354"/>
      <c r="AX209" s="354"/>
      <c r="AY209" s="354"/>
      <c r="AZ209" s="354"/>
    </row>
    <row r="210" spans="1:52" ht="11.4" customHeight="1" x14ac:dyDescent="0.25">
      <c r="A210" s="339"/>
      <c r="B210" s="339"/>
      <c r="C210" s="339"/>
      <c r="D210" s="339"/>
      <c r="E210" s="339"/>
      <c r="F210" s="339"/>
      <c r="G210" s="339"/>
      <c r="H210" s="340"/>
      <c r="I210" s="340"/>
      <c r="J210" s="338"/>
      <c r="K210" s="338"/>
      <c r="L210" s="338"/>
      <c r="M210" s="338"/>
      <c r="N210" s="338"/>
      <c r="O210" s="338"/>
      <c r="P210" s="338"/>
      <c r="Q210" s="338"/>
      <c r="R210" s="338"/>
      <c r="S210" s="342"/>
      <c r="T210" s="342"/>
      <c r="U210" s="410">
        <v>3</v>
      </c>
      <c r="V210" s="411" t="s">
        <v>323</v>
      </c>
      <c r="W210" s="412">
        <v>0</v>
      </c>
      <c r="X210" s="413"/>
      <c r="Y210" s="413"/>
      <c r="Z210" s="413"/>
      <c r="AA210" s="413"/>
      <c r="AB210" s="413"/>
      <c r="AC210" s="413"/>
      <c r="AD210" s="413"/>
      <c r="AE210" s="413"/>
      <c r="AF210" s="413"/>
      <c r="AG210" s="413"/>
      <c r="AH210" s="413"/>
      <c r="AI210" s="413"/>
      <c r="AJ210" s="414"/>
      <c r="AK210" s="431" t="s">
        <v>140</v>
      </c>
      <c r="AL210" s="431" t="s">
        <v>140</v>
      </c>
      <c r="AM210" s="431" t="s">
        <v>140</v>
      </c>
      <c r="AN210" s="431" t="s">
        <v>140</v>
      </c>
      <c r="AO210" s="431" t="s">
        <v>140</v>
      </c>
      <c r="AP210" s="431" t="s">
        <v>140</v>
      </c>
      <c r="AQ210" s="431" t="s">
        <v>140</v>
      </c>
      <c r="AR210" s="431" t="s">
        <v>140</v>
      </c>
      <c r="AS210" s="431" t="s">
        <v>140</v>
      </c>
      <c r="AT210" s="431" t="s">
        <v>140</v>
      </c>
      <c r="AU210" s="431" t="s">
        <v>140</v>
      </c>
      <c r="AV210" s="431" t="s">
        <v>140</v>
      </c>
      <c r="AW210" s="415">
        <v>0</v>
      </c>
      <c r="AX210" s="416">
        <v>0</v>
      </c>
      <c r="AY210" s="417">
        <v>0</v>
      </c>
      <c r="AZ210" s="414"/>
    </row>
    <row r="211" spans="1:52" ht="11.4" customHeight="1" thickBot="1" x14ac:dyDescent="0.3">
      <c r="A211" s="339"/>
      <c r="B211" s="339"/>
      <c r="C211" s="339"/>
      <c r="D211" s="339"/>
      <c r="E211" s="339"/>
      <c r="F211" s="339"/>
      <c r="G211" s="339"/>
      <c r="H211" s="340"/>
      <c r="I211" s="340"/>
      <c r="J211" s="338"/>
      <c r="K211" s="338"/>
      <c r="L211" s="338"/>
      <c r="M211" s="338"/>
      <c r="N211" s="338"/>
      <c r="O211" s="338"/>
      <c r="P211" s="338"/>
      <c r="Q211" s="338"/>
      <c r="R211" s="338"/>
      <c r="S211" s="344"/>
      <c r="T211" s="344"/>
      <c r="U211" s="465">
        <f>SUM(W208:W210)</f>
        <v>0</v>
      </c>
      <c r="V211" s="466">
        <v>6</v>
      </c>
      <c r="W211" s="452" t="str">
        <f>IF(U211&gt;=V211,"หน่วยกิตครบ","ไม่ครบหน่วยกิต")</f>
        <v>ไม่ครบหน่วยกิต</v>
      </c>
      <c r="X211" s="422"/>
      <c r="Y211" s="422"/>
      <c r="Z211" s="422"/>
      <c r="AA211" s="422"/>
      <c r="AB211" s="422"/>
      <c r="AC211" s="422"/>
      <c r="AD211" s="422"/>
      <c r="AE211" s="422"/>
      <c r="AF211" s="422"/>
      <c r="AG211" s="422"/>
      <c r="AH211" s="422"/>
      <c r="AI211" s="422"/>
      <c r="AJ211" s="207"/>
      <c r="AK211" s="432"/>
      <c r="AL211" s="432"/>
      <c r="AM211" s="432"/>
      <c r="AN211" s="432"/>
      <c r="AO211" s="432"/>
      <c r="AP211" s="432"/>
      <c r="AQ211" s="432"/>
      <c r="AR211" s="432"/>
      <c r="AS211" s="432"/>
      <c r="AT211" s="432"/>
      <c r="AU211" s="432"/>
      <c r="AV211" s="432"/>
      <c r="AW211" s="191"/>
      <c r="AX211" s="191">
        <f>SUM(AX209:AX210)</f>
        <v>0</v>
      </c>
      <c r="AY211" s="191">
        <f>SUM(AY209:AY210)</f>
        <v>0</v>
      </c>
      <c r="AZ211" s="424" t="e">
        <f>AY211/AX211</f>
        <v>#DIV/0!</v>
      </c>
    </row>
    <row r="212" spans="1:52" ht="11.4" customHeight="1" thickBot="1" x14ac:dyDescent="0.3">
      <c r="A212" s="338"/>
      <c r="B212" s="338"/>
      <c r="C212" s="339" t="s">
        <v>766</v>
      </c>
      <c r="D212" s="339"/>
      <c r="E212" s="339"/>
      <c r="F212" s="339"/>
      <c r="G212" s="339"/>
      <c r="H212" s="339"/>
      <c r="I212" s="339"/>
      <c r="J212" s="339"/>
      <c r="K212" s="339"/>
      <c r="L212" s="339"/>
      <c r="M212" s="339"/>
      <c r="N212" s="341">
        <v>3</v>
      </c>
      <c r="O212" s="341"/>
      <c r="P212" s="341"/>
      <c r="Q212" s="341"/>
      <c r="R212" s="341"/>
      <c r="S212" s="339" t="s">
        <v>0</v>
      </c>
      <c r="T212" s="339"/>
      <c r="U212" s="202"/>
      <c r="V212" s="202"/>
      <c r="W212" s="217"/>
      <c r="X212" s="348" t="s">
        <v>292</v>
      </c>
      <c r="Y212" s="349"/>
      <c r="Z212" s="349"/>
      <c r="AA212" s="349"/>
      <c r="AB212" s="349"/>
      <c r="AC212" s="349"/>
      <c r="AD212" s="349"/>
      <c r="AE212" s="349"/>
      <c r="AF212" s="349"/>
      <c r="AG212" s="349"/>
      <c r="AH212" s="349"/>
      <c r="AI212" s="350"/>
      <c r="AJ212" s="237"/>
      <c r="AK212" s="351" t="s">
        <v>298</v>
      </c>
      <c r="AL212" s="351"/>
      <c r="AM212" s="351"/>
      <c r="AN212" s="351"/>
      <c r="AO212" s="351"/>
      <c r="AP212" s="351"/>
      <c r="AQ212" s="351"/>
      <c r="AR212" s="351"/>
      <c r="AS212" s="351"/>
      <c r="AT212" s="351"/>
      <c r="AU212" s="351"/>
      <c r="AV212" s="351"/>
      <c r="AW212" s="351"/>
      <c r="AX212" s="351"/>
      <c r="AY212" s="351"/>
      <c r="AZ212" s="351"/>
    </row>
    <row r="213" spans="1:52" ht="11.4" customHeight="1" x14ac:dyDescent="0.25">
      <c r="A213" s="338"/>
      <c r="B213" s="338"/>
      <c r="C213" s="338"/>
      <c r="D213" s="338"/>
      <c r="E213" s="338" t="s">
        <v>516</v>
      </c>
      <c r="F213" s="338"/>
      <c r="G213" s="338"/>
      <c r="H213" s="338"/>
      <c r="I213" s="338"/>
      <c r="J213" s="338"/>
      <c r="K213" s="338"/>
      <c r="L213" s="338"/>
      <c r="M213" s="338"/>
      <c r="N213" s="338"/>
      <c r="O213" s="338"/>
      <c r="P213" s="338"/>
      <c r="Q213" s="338"/>
      <c r="R213" s="338"/>
      <c r="S213" s="338"/>
      <c r="T213" s="338"/>
      <c r="U213" s="202"/>
      <c r="V213" s="202"/>
      <c r="W213" s="217"/>
      <c r="X213" s="249" t="s">
        <v>300</v>
      </c>
      <c r="Y213" s="250" t="s">
        <v>301</v>
      </c>
      <c r="Z213" s="250" t="s">
        <v>302</v>
      </c>
      <c r="AA213" s="250" t="s">
        <v>303</v>
      </c>
      <c r="AB213" s="250" t="s">
        <v>304</v>
      </c>
      <c r="AC213" s="250" t="s">
        <v>305</v>
      </c>
      <c r="AD213" s="250" t="s">
        <v>306</v>
      </c>
      <c r="AE213" s="250" t="s">
        <v>307</v>
      </c>
      <c r="AF213" s="250" t="s">
        <v>308</v>
      </c>
      <c r="AG213" s="250" t="s">
        <v>309</v>
      </c>
      <c r="AH213" s="250" t="s">
        <v>310</v>
      </c>
      <c r="AI213" s="250" t="s">
        <v>311</v>
      </c>
      <c r="AJ213" s="240" t="s">
        <v>312</v>
      </c>
      <c r="AK213" s="435" t="s">
        <v>300</v>
      </c>
      <c r="AL213" s="435" t="s">
        <v>301</v>
      </c>
      <c r="AM213" s="435" t="s">
        <v>302</v>
      </c>
      <c r="AN213" s="435" t="s">
        <v>303</v>
      </c>
      <c r="AO213" s="435" t="s">
        <v>304</v>
      </c>
      <c r="AP213" s="435" t="s">
        <v>305</v>
      </c>
      <c r="AQ213" s="435" t="s">
        <v>306</v>
      </c>
      <c r="AR213" s="435" t="s">
        <v>307</v>
      </c>
      <c r="AS213" s="435" t="s">
        <v>308</v>
      </c>
      <c r="AT213" s="435" t="s">
        <v>309</v>
      </c>
      <c r="AU213" s="435" t="s">
        <v>310</v>
      </c>
      <c r="AV213" s="435" t="s">
        <v>311</v>
      </c>
      <c r="AW213" s="252" t="s">
        <v>313</v>
      </c>
      <c r="AX213" s="252"/>
      <c r="AY213" s="252"/>
      <c r="AZ213" s="240" t="s">
        <v>312</v>
      </c>
    </row>
    <row r="214" spans="1:52" ht="11.4" customHeight="1" x14ac:dyDescent="0.25">
      <c r="A214" s="338"/>
      <c r="B214" s="338"/>
      <c r="C214" s="338"/>
      <c r="D214" s="338"/>
      <c r="E214" s="212"/>
      <c r="F214" s="340" t="s">
        <v>263</v>
      </c>
      <c r="G214" s="340"/>
      <c r="H214" s="340"/>
      <c r="I214" s="340"/>
      <c r="J214" s="340"/>
      <c r="K214" s="338" t="s">
        <v>264</v>
      </c>
      <c r="L214" s="338"/>
      <c r="M214" s="338"/>
      <c r="N214" s="338"/>
      <c r="O214" s="338"/>
      <c r="P214" s="338"/>
      <c r="Q214" s="338"/>
      <c r="R214" s="338"/>
      <c r="S214" s="409" t="s">
        <v>265</v>
      </c>
      <c r="T214" s="409"/>
      <c r="U214" s="441">
        <v>3</v>
      </c>
      <c r="V214" s="442" t="s">
        <v>318</v>
      </c>
      <c r="W214" s="443">
        <f t="shared" ref="W214" si="200">MAX(IF(X214="A",U214,"0"),IF(X214="b+",U214,"0"),IF(X214="b",U214,"0"),IF(X214="c+",U214,"0"),IF(X214="c",U214,"0"),IF(X214="d+",U214,"0"),IF(X214="d",U214,"0"),IF(X214="ct",U214,"0"),IF(X214="tr",U214,"0"),IF(Y214="A",U214,"0"),IF(Y214="b+",U214,"0"),IF(Y214="b",U214,"0"),IF(Y214="c+",U214,"0"),IF(Y214="c",U214,"0"),IF(Y214="d+",U214,"0"),IF(Y214="d",U214,"0"),IF(Y214="ct",U214,"0"),IF(Y214="tr",U214,"0"),IF(Z214="A",U214,"0"),IF(Z214="b+",U214,"0"),IF(Z214="b",U214,"0"),IF(Z214="c+",U214,"0"),IF(Z214="c",U214,"0"),IF(Z214="d+",U214,"0"),IF(Z214="d",U214,"0"),IF(AA214="A",U214,"0"),IF(AA214="b+",U214,"0"),IF(AA214="b",U214,"0"),IF(AA214="c+",U214,"0"),IF(AA214="c",U214,"0"),IF(AA214="d+",U214,"0"),IF(AA214="d",U214,"0"),IF(AB214="A",U214,"0"),IF(AB214="b+",U214,"0"),IF(AB214="b",U214,"0"),IF(AB214="c+",U214,"0"),IF(AB214="c",U214,"0"),IF(AB214="d+",U214,"0"),IF(AB214="d",U214,"0"),IF(AC214="A",U214,"0"),IF(AC214="b+",U214,"0"),IF(AC214="b",U214,"0"),IF(AC214="c+",U214,"0"),IF(AC214="c",U214,"0"),IF(AC214="d+",U214,"0"),IF(AC214="d",U214,"0"),IF(AD214="A",U214,"0"),IF(AD214="b+",U214,"0"),IF(AD214="b",U214,"0"),IF(AD214="c+",U214,"0"),IF(AD214="c",U214,"0"),IF(AD214="d+",U214,"0"),IF(AD214="d",U214,"0"),IF(AE214="A",U214,"0"),IF(AE214="b+",U214,"0"),IF(AE214="b",U214,"0"),IF(AE214="c+",U214,"0"),IF(AE214="c",U214,"0"),IF(AE214="d+",U214,"0"),IF(AE214="d",U214,"0"),IF(AF214="A",U214,"0"),IF(AF214="b+",U214,"0"),IF(AF214="b",U214,"0"),IF(AF214="c+",U214,"0"),IF(AF214="c",U214,"0"),IF(AF214="d+",U214,"0"),IF(AF214="d",U214,"0"),IF(AG214="A",U214,"0"),IF(AG214="b+",U214,"0"),IF(AG214="b",U214,"0"),IF(AG214="c+",U214,"0"),IF(AG214="c",U214,"0"),IF(AG214="d+",U214,"0"),IF(AG214="d",U214,"0"),IF(AH214="A",U214,"0"),IF(AH214="b+",U214,"0"),IF(AH214="b",U214,"0"),IF(AH214="c+",U214,"0"),IF(AH214="c",U214,"0"),IF(AH214="d+",U214,"0"),IF(AH214="d",U214,"0"),IF(AI214="A",U214,"0"),IF(AI214="b+",U214,"0"),IF(AI214="b",U214,"0"),IF(AI214="c+",U214,"0"),IF(AI214="c",U214,"0"),IF(AI214="d+",U214,"0"),IF(AI214="d",U214,"0"))</f>
        <v>0</v>
      </c>
      <c r="X214" s="431"/>
      <c r="Y214" s="431"/>
      <c r="Z214" s="431"/>
      <c r="AA214" s="431"/>
      <c r="AB214" s="431"/>
      <c r="AC214" s="431"/>
      <c r="AD214" s="431"/>
      <c r="AE214" s="431"/>
      <c r="AF214" s="431"/>
      <c r="AG214" s="431"/>
      <c r="AH214" s="431"/>
      <c r="AI214" s="431"/>
      <c r="AJ214" s="444"/>
      <c r="AK214" s="431" t="str">
        <f t="shared" ref="AK214:AV214" si="201">IF(X214="f","0",IF(X214="d","1",IF(X214="d+","1.5",IF(X214="c","2",IF(X214="c+","2.5",IF(X214="b","3",IF(X214="b+","3.5",IF(X214="a","4","-"))))))))</f>
        <v>-</v>
      </c>
      <c r="AL214" s="431" t="str">
        <f t="shared" si="201"/>
        <v>-</v>
      </c>
      <c r="AM214" s="431" t="str">
        <f t="shared" si="201"/>
        <v>-</v>
      </c>
      <c r="AN214" s="431" t="str">
        <f t="shared" si="201"/>
        <v>-</v>
      </c>
      <c r="AO214" s="431" t="str">
        <f t="shared" si="201"/>
        <v>-</v>
      </c>
      <c r="AP214" s="431" t="str">
        <f t="shared" si="201"/>
        <v>-</v>
      </c>
      <c r="AQ214" s="431" t="str">
        <f t="shared" si="201"/>
        <v>-</v>
      </c>
      <c r="AR214" s="431" t="str">
        <f t="shared" si="201"/>
        <v>-</v>
      </c>
      <c r="AS214" s="431" t="str">
        <f t="shared" si="201"/>
        <v>-</v>
      </c>
      <c r="AT214" s="431" t="str">
        <f t="shared" si="201"/>
        <v>-</v>
      </c>
      <c r="AU214" s="431" t="str">
        <f t="shared" si="201"/>
        <v>-</v>
      </c>
      <c r="AV214" s="431" t="str">
        <f t="shared" si="201"/>
        <v>-</v>
      </c>
      <c r="AW214" s="445">
        <f>MAX(IF(AK214="4","4","0"),IF(AK214="3.5","3.5","0"),IF(AK214="3","3","0"),IF(AK214="2.5","2.5","0"),IF(AK214="2","2","0"),IF(AK214="1.5","1.5","0"),IF(AK214="1","1","0"),IF(AL214="4","4","0"),IF(AL214="3.5","3.5","0"),IF(AL214="3","3","0"),IF(AL214="2.5","2.5","0"),IF(AL214="2","2","0"),IF(AL214="1.5","1.5","0"),IF(AL214="1","1","0"),IF(AM214="4","4","0"),IF(AM214="3.5","3.5","0"),IF(AM214="3","3","0"),IF(AM214="2.5","2.5","0"),IF(AM214="2","2","0"),IF(AM214="1.5","1.5","0"),IF(AM214="1","1","0"),IF(AN214="4","4","0"),IF(AN214="3.5","3.5","0"),IF(AN214="3","3","0"),IF(AN214="2.5","2.5","0"),IF(AN214="2","2","0"),IF(AN214="1.5","1.5","0"),IF(AN214="1","1","0"),IF(AO214="4","4","0"),IF(AO214="3.5","3.5","0"),IF(AO214="3","3","0"),IF(AO214="2.5","2.5","0"),IF(AO214="2","2","0"),IF(AO214="1.5","1.5","0"),IF(AO214="1","1","0"),IF(AP214="4","4","0"),IF(AP214="3.5","3.5","0"),IF(AP214="3","3","0"),IF(AP214="2.5","2.5","0"),IF(AP214="2","2","0"),IF(AP214="1.5","1.5","0"),IF(AP214="1","1","0"),IF(AQ214="4","4","0"),IF(AQ214="3.5","3.5","0"),IF(AQ214="3","3","0"),IF(AQ214="2.5","2.5","0"),IF(AQ214="2","2","0"),IF(AQ214="1.5","1.5","0"),IF(AQ214="1","1","0"),IF(AR214="4","4","0"),IF(AR214="3.5","3.5","0"),IF(AR214="3","3","0"),IF(AR214="2.5","2.5","0"),IF(AR214="2","2","0"),IF(AR214="1.5","1.5","0"),IF(AR214="1","1","0"),IF(AS214="4","4","0"),IF(AS214="3.5","3.5","0"),IF(AS214="3","3","0"),IF(AS214="2.5","2.5","0"),IF(AS214="2","2","0"),IF(AS214="1.5","1.5","0"),IF(AS214="1","1","0"),IF(AT214="4","4","0"),IF(AT214="3.5","3.5","0"),IF(AT214="3","3","0"),IF(AT214="2.5","2.5","0"),IF(AT214="2","2","0"),IF(AT214="1.5","1.5","0"),IF(AT214="1","1","0"),IF(AU214="4","4","0"),IF(AU214="3.5","3.5","0"),IF(AU214="3","3","0"),IF(AU214="2.5","2.5","0"),IF(AU214="2","2","0"),IF(AU214="1.5","1.5","0"),IF(AU214="1","1","0"),IF(AV214="4","4","0"),IF(AV214="3.5","3.5","0"),IF(AV214="3","3","0"),IF(AV214="2.5","2.5","0"),IF(AV214="2","2","0"),IF(AV214="1.5","1.5","0"),IF(AV214="1","1","0"))</f>
        <v>0</v>
      </c>
      <c r="AX214" s="445">
        <f>W214</f>
        <v>0</v>
      </c>
      <c r="AY214" s="446">
        <f>AW214*W214</f>
        <v>0</v>
      </c>
      <c r="AZ214" s="444"/>
    </row>
    <row r="215" spans="1:52" ht="11.4" customHeight="1" thickBot="1" x14ac:dyDescent="0.3">
      <c r="A215" s="338"/>
      <c r="B215" s="338"/>
      <c r="C215" s="338"/>
      <c r="D215" s="338"/>
      <c r="E215" s="212"/>
      <c r="F215" s="340"/>
      <c r="G215" s="340"/>
      <c r="H215" s="340"/>
      <c r="I215" s="340"/>
      <c r="J215" s="340"/>
      <c r="K215" s="338" t="s">
        <v>268</v>
      </c>
      <c r="L215" s="338"/>
      <c r="M215" s="338"/>
      <c r="N215" s="338"/>
      <c r="O215" s="338"/>
      <c r="P215" s="338"/>
      <c r="Q215" s="338"/>
      <c r="R215" s="338"/>
      <c r="S215" s="338"/>
      <c r="T215" s="338"/>
      <c r="U215" s="465">
        <f>SUM(W214)</f>
        <v>0</v>
      </c>
      <c r="V215" s="466">
        <v>3</v>
      </c>
      <c r="W215" s="452" t="str">
        <f>IF(U215&gt;=V215,"หน่วยกิตครบ","ไม่ครบหน่วยกิต")</f>
        <v>ไม่ครบหน่วยกิต</v>
      </c>
      <c r="X215" s="422"/>
      <c r="Y215" s="422"/>
      <c r="Z215" s="422"/>
      <c r="AA215" s="422"/>
      <c r="AB215" s="422"/>
      <c r="AC215" s="422"/>
      <c r="AD215" s="422"/>
      <c r="AE215" s="422"/>
      <c r="AF215" s="422"/>
      <c r="AG215" s="422"/>
      <c r="AH215" s="422"/>
      <c r="AI215" s="422"/>
      <c r="AJ215" s="207"/>
      <c r="AK215" s="432"/>
      <c r="AL215" s="432"/>
      <c r="AM215" s="432"/>
      <c r="AN215" s="432"/>
      <c r="AO215" s="432"/>
      <c r="AP215" s="432"/>
      <c r="AQ215" s="432"/>
      <c r="AR215" s="432"/>
      <c r="AS215" s="432"/>
      <c r="AT215" s="432"/>
      <c r="AU215" s="432"/>
      <c r="AV215" s="432"/>
      <c r="AW215" s="191"/>
      <c r="AX215" s="191" t="e">
        <f>SUM(#REF!)</f>
        <v>#REF!</v>
      </c>
      <c r="AY215" s="191" t="e">
        <f>SUM(#REF!)</f>
        <v>#REF!</v>
      </c>
      <c r="AZ215" s="424" t="e">
        <f>AY215/AX215</f>
        <v>#REF!</v>
      </c>
    </row>
    <row r="216" spans="1:52" ht="11.4" customHeight="1" thickBot="1" x14ac:dyDescent="0.3">
      <c r="A216" s="338"/>
      <c r="B216" s="338"/>
      <c r="C216" s="338"/>
      <c r="D216" s="338"/>
      <c r="E216" s="338"/>
      <c r="F216" s="338"/>
      <c r="G216" s="338"/>
      <c r="H216" s="338"/>
      <c r="I216" s="338"/>
      <c r="J216" s="338"/>
      <c r="K216" s="338"/>
      <c r="L216" s="338"/>
      <c r="M216" s="338"/>
      <c r="N216" s="338"/>
      <c r="O216" s="338"/>
      <c r="P216" s="338"/>
      <c r="Q216" s="338"/>
      <c r="R216" s="338"/>
      <c r="S216" s="338"/>
      <c r="T216" s="338"/>
      <c r="U216" s="337">
        <f>U215+U211+U205+U153+U128+U108+U89+U83+U67+U59+U41+U30+U25+U7</f>
        <v>0</v>
      </c>
      <c r="V216" s="408"/>
      <c r="W216" s="222" t="str">
        <f>IF(X216&gt;=Z216,"หน่วยกิตครบ","ไม่ครบหน่วยกิต")</f>
        <v>ไม่ครบหน่วยกิต</v>
      </c>
      <c r="X216" s="335">
        <f>U215+U211+U205+U153+U128+U108+U89+U83+U67+U59+U41+U30+U25+U7</f>
        <v>0</v>
      </c>
      <c r="Y216" s="336"/>
      <c r="Z216" s="335">
        <f>V215+V211+V205+V153+V128+V108+V89+V83+V67+V59+V41+V30+V7+V25</f>
        <v>135</v>
      </c>
      <c r="AA216" s="336"/>
      <c r="AB216" s="197"/>
      <c r="AC216" s="197"/>
      <c r="AD216" s="197"/>
      <c r="AE216" s="197"/>
      <c r="AF216" s="197"/>
      <c r="AG216" s="197"/>
      <c r="AH216" s="197"/>
      <c r="AI216" s="197"/>
      <c r="AJ216" s="208"/>
      <c r="AK216" s="429"/>
      <c r="AL216" s="429"/>
      <c r="AM216" s="429"/>
      <c r="AN216" s="429"/>
      <c r="AO216" s="429"/>
      <c r="AP216" s="429"/>
      <c r="AQ216" s="429"/>
      <c r="AR216" s="429"/>
      <c r="AS216" s="429"/>
      <c r="AT216" s="429"/>
      <c r="AU216" s="429"/>
      <c r="AV216" s="429"/>
      <c r="AW216" s="198"/>
      <c r="AX216" s="198" t="e">
        <f>AX215+AX128+AX102+AX88+AX77+AX62+AX49+AX39+AX33+AX22+AX11+AX7</f>
        <v>#REF!</v>
      </c>
      <c r="AY216" s="198" t="e">
        <f>AY215+AY128+AY102+AY88+AY77+AY62+AY49+AY39+AY33+AY22+AY11+AY7</f>
        <v>#REF!</v>
      </c>
      <c r="AZ216" s="190" t="e">
        <f>AY216/AX216</f>
        <v>#REF!</v>
      </c>
    </row>
  </sheetData>
  <mergeCells count="1196">
    <mergeCell ref="B1:P1"/>
    <mergeCell ref="Q1:R1"/>
    <mergeCell ref="S1:T1"/>
    <mergeCell ref="B2:P2"/>
    <mergeCell ref="Q2:R2"/>
    <mergeCell ref="U216:V216"/>
    <mergeCell ref="X216:Y216"/>
    <mergeCell ref="Z216:AA216"/>
    <mergeCell ref="A6:B6"/>
    <mergeCell ref="C6:D6"/>
    <mergeCell ref="E6:F6"/>
    <mergeCell ref="G6:I6"/>
    <mergeCell ref="J6:R6"/>
    <mergeCell ref="S6:T6"/>
    <mergeCell ref="X4:AI4"/>
    <mergeCell ref="AK4:AZ4"/>
    <mergeCell ref="A5:B5"/>
    <mergeCell ref="C5:D5"/>
    <mergeCell ref="E5:F5"/>
    <mergeCell ref="G5:T5"/>
    <mergeCell ref="A3:B3"/>
    <mergeCell ref="C3:L3"/>
    <mergeCell ref="M3:R3"/>
    <mergeCell ref="S3:T3"/>
    <mergeCell ref="A4:B4"/>
    <mergeCell ref="C4:D4"/>
    <mergeCell ref="E4:T4"/>
    <mergeCell ref="A10:B10"/>
    <mergeCell ref="C10:D10"/>
    <mergeCell ref="E10:F10"/>
    <mergeCell ref="G10:I10"/>
    <mergeCell ref="J10:R10"/>
    <mergeCell ref="S10:T10"/>
    <mergeCell ref="A8:B8"/>
    <mergeCell ref="C8:D8"/>
    <mergeCell ref="E8:T8"/>
    <mergeCell ref="X8:AI8"/>
    <mergeCell ref="AK8:AZ8"/>
    <mergeCell ref="A9:B9"/>
    <mergeCell ref="C9:D9"/>
    <mergeCell ref="E9:F9"/>
    <mergeCell ref="G9:R9"/>
    <mergeCell ref="S9:T9"/>
    <mergeCell ref="A7:B7"/>
    <mergeCell ref="C7:D7"/>
    <mergeCell ref="E7:F7"/>
    <mergeCell ref="G7:I7"/>
    <mergeCell ref="J7:R7"/>
    <mergeCell ref="S7:T7"/>
    <mergeCell ref="A13:B13"/>
    <mergeCell ref="C13:D13"/>
    <mergeCell ref="E13:F13"/>
    <mergeCell ref="G13:I13"/>
    <mergeCell ref="J13:R13"/>
    <mergeCell ref="S13:T13"/>
    <mergeCell ref="A12:B12"/>
    <mergeCell ref="C12:D12"/>
    <mergeCell ref="E12:F12"/>
    <mergeCell ref="G12:I12"/>
    <mergeCell ref="J12:R12"/>
    <mergeCell ref="S12:T12"/>
    <mergeCell ref="A11:B11"/>
    <mergeCell ref="C11:D11"/>
    <mergeCell ref="E11:F11"/>
    <mergeCell ref="G11:I11"/>
    <mergeCell ref="J11:R11"/>
    <mergeCell ref="S11:T11"/>
    <mergeCell ref="A16:B16"/>
    <mergeCell ref="C16:D16"/>
    <mergeCell ref="E16:F16"/>
    <mergeCell ref="G16:I16"/>
    <mergeCell ref="J16:R16"/>
    <mergeCell ref="S16:T16"/>
    <mergeCell ref="A15:B15"/>
    <mergeCell ref="C15:D15"/>
    <mergeCell ref="E15:F15"/>
    <mergeCell ref="G15:I15"/>
    <mergeCell ref="J15:R15"/>
    <mergeCell ref="S15:T15"/>
    <mergeCell ref="A14:B14"/>
    <mergeCell ref="C14:D14"/>
    <mergeCell ref="E14:F14"/>
    <mergeCell ref="G14:I14"/>
    <mergeCell ref="J14:R14"/>
    <mergeCell ref="S14:T14"/>
    <mergeCell ref="A19:B19"/>
    <mergeCell ref="C19:D19"/>
    <mergeCell ref="E19:F19"/>
    <mergeCell ref="G19:I19"/>
    <mergeCell ref="J19:R19"/>
    <mergeCell ref="S19:T19"/>
    <mergeCell ref="A18:B18"/>
    <mergeCell ref="C18:D18"/>
    <mergeCell ref="E18:F18"/>
    <mergeCell ref="G18:I18"/>
    <mergeCell ref="J18:R18"/>
    <mergeCell ref="S18:T18"/>
    <mergeCell ref="A17:B17"/>
    <mergeCell ref="C17:D17"/>
    <mergeCell ref="E17:F17"/>
    <mergeCell ref="G17:I17"/>
    <mergeCell ref="J17:R17"/>
    <mergeCell ref="S17:T17"/>
    <mergeCell ref="A22:B22"/>
    <mergeCell ref="C22:D22"/>
    <mergeCell ref="E22:F22"/>
    <mergeCell ref="G22:I22"/>
    <mergeCell ref="J22:R22"/>
    <mergeCell ref="S22:T22"/>
    <mergeCell ref="A21:B21"/>
    <mergeCell ref="C21:D21"/>
    <mergeCell ref="E21:F21"/>
    <mergeCell ref="G21:I21"/>
    <mergeCell ref="J21:R21"/>
    <mergeCell ref="S21:T21"/>
    <mergeCell ref="A20:B20"/>
    <mergeCell ref="C20:D20"/>
    <mergeCell ref="E20:F20"/>
    <mergeCell ref="G20:I20"/>
    <mergeCell ref="J20:R20"/>
    <mergeCell ref="S20:T20"/>
    <mergeCell ref="X27:AI27"/>
    <mergeCell ref="AK27:AZ27"/>
    <mergeCell ref="A25:B25"/>
    <mergeCell ref="C25:D25"/>
    <mergeCell ref="E25:F25"/>
    <mergeCell ref="G25:I25"/>
    <mergeCell ref="J25:R25"/>
    <mergeCell ref="S25:T25"/>
    <mergeCell ref="A24:B24"/>
    <mergeCell ref="C24:D24"/>
    <mergeCell ref="E24:F24"/>
    <mergeCell ref="G24:I24"/>
    <mergeCell ref="J24:R24"/>
    <mergeCell ref="S24:T24"/>
    <mergeCell ref="A23:B23"/>
    <mergeCell ref="C23:D23"/>
    <mergeCell ref="E23:F23"/>
    <mergeCell ref="G23:I23"/>
    <mergeCell ref="J23:R23"/>
    <mergeCell ref="S23:T23"/>
    <mergeCell ref="A30:B30"/>
    <mergeCell ref="C30:D30"/>
    <mergeCell ref="E30:F30"/>
    <mergeCell ref="G30:I30"/>
    <mergeCell ref="J30:R30"/>
    <mergeCell ref="S30:T30"/>
    <mergeCell ref="A28:B28"/>
    <mergeCell ref="C28:D28"/>
    <mergeCell ref="E28:T28"/>
    <mergeCell ref="A29:B29"/>
    <mergeCell ref="C29:D29"/>
    <mergeCell ref="E29:F29"/>
    <mergeCell ref="G29:I29"/>
    <mergeCell ref="J29:R29"/>
    <mergeCell ref="S29:T29"/>
    <mergeCell ref="A26:B27"/>
    <mergeCell ref="C26:D27"/>
    <mergeCell ref="E26:T26"/>
    <mergeCell ref="E27:T27"/>
    <mergeCell ref="A34:B34"/>
    <mergeCell ref="C34:D34"/>
    <mergeCell ref="E34:F34"/>
    <mergeCell ref="G34:I34"/>
    <mergeCell ref="J34:R34"/>
    <mergeCell ref="S34:T34"/>
    <mergeCell ref="S32:T32"/>
    <mergeCell ref="A33:B33"/>
    <mergeCell ref="C33:D33"/>
    <mergeCell ref="E33:F33"/>
    <mergeCell ref="G33:I33"/>
    <mergeCell ref="J33:R33"/>
    <mergeCell ref="S33:T33"/>
    <mergeCell ref="A31:B31"/>
    <mergeCell ref="C31:D31"/>
    <mergeCell ref="E31:F31"/>
    <mergeCell ref="G31:R31"/>
    <mergeCell ref="S31:T31"/>
    <mergeCell ref="A32:B32"/>
    <mergeCell ref="C32:D32"/>
    <mergeCell ref="E32:F32"/>
    <mergeCell ref="G32:I32"/>
    <mergeCell ref="J32:R32"/>
    <mergeCell ref="A37:B37"/>
    <mergeCell ref="C37:D37"/>
    <mergeCell ref="E37:F37"/>
    <mergeCell ref="G37:I37"/>
    <mergeCell ref="J37:R37"/>
    <mergeCell ref="S37:T37"/>
    <mergeCell ref="A36:B36"/>
    <mergeCell ref="C36:D36"/>
    <mergeCell ref="E36:F36"/>
    <mergeCell ref="G36:I36"/>
    <mergeCell ref="J36:R36"/>
    <mergeCell ref="S36:T36"/>
    <mergeCell ref="A35:B35"/>
    <mergeCell ref="C35:D35"/>
    <mergeCell ref="E35:F35"/>
    <mergeCell ref="G35:I35"/>
    <mergeCell ref="J35:R35"/>
    <mergeCell ref="S35:T35"/>
    <mergeCell ref="A40:B40"/>
    <mergeCell ref="C40:D40"/>
    <mergeCell ref="E40:F40"/>
    <mergeCell ref="G40:I40"/>
    <mergeCell ref="J40:R40"/>
    <mergeCell ref="S40:T40"/>
    <mergeCell ref="A39:B39"/>
    <mergeCell ref="C39:D39"/>
    <mergeCell ref="E39:F39"/>
    <mergeCell ref="G39:I39"/>
    <mergeCell ref="J39:R39"/>
    <mergeCell ref="S39:T39"/>
    <mergeCell ref="A38:B38"/>
    <mergeCell ref="C38:D38"/>
    <mergeCell ref="E38:F38"/>
    <mergeCell ref="G38:I38"/>
    <mergeCell ref="J38:R38"/>
    <mergeCell ref="S38:T38"/>
    <mergeCell ref="A44:B44"/>
    <mergeCell ref="C44:D44"/>
    <mergeCell ref="E44:F44"/>
    <mergeCell ref="G44:I44"/>
    <mergeCell ref="J44:R44"/>
    <mergeCell ref="S44:T44"/>
    <mergeCell ref="A42:B42"/>
    <mergeCell ref="C42:D42"/>
    <mergeCell ref="E42:T42"/>
    <mergeCell ref="X42:AI42"/>
    <mergeCell ref="AK42:AZ42"/>
    <mergeCell ref="A43:B43"/>
    <mergeCell ref="C43:D43"/>
    <mergeCell ref="E43:F43"/>
    <mergeCell ref="G43:R43"/>
    <mergeCell ref="S43:T43"/>
    <mergeCell ref="A41:B41"/>
    <mergeCell ref="C41:D41"/>
    <mergeCell ref="E41:F41"/>
    <mergeCell ref="G41:I41"/>
    <mergeCell ref="J41:R41"/>
    <mergeCell ref="S41:T41"/>
    <mergeCell ref="A47:B47"/>
    <mergeCell ref="C47:D47"/>
    <mergeCell ref="E47:F47"/>
    <mergeCell ref="G47:I47"/>
    <mergeCell ref="J47:R47"/>
    <mergeCell ref="S47:T47"/>
    <mergeCell ref="A46:B46"/>
    <mergeCell ref="C46:D46"/>
    <mergeCell ref="E46:F46"/>
    <mergeCell ref="G46:I46"/>
    <mergeCell ref="J46:R46"/>
    <mergeCell ref="S46:T46"/>
    <mergeCell ref="A45:B45"/>
    <mergeCell ref="C45:D45"/>
    <mergeCell ref="E45:F45"/>
    <mergeCell ref="G45:I45"/>
    <mergeCell ref="J45:R45"/>
    <mergeCell ref="S45:T45"/>
    <mergeCell ref="A50:B50"/>
    <mergeCell ref="C50:D50"/>
    <mergeCell ref="E50:F50"/>
    <mergeCell ref="G50:I50"/>
    <mergeCell ref="J50:R50"/>
    <mergeCell ref="S50:T50"/>
    <mergeCell ref="A49:B49"/>
    <mergeCell ref="C49:D49"/>
    <mergeCell ref="E49:F49"/>
    <mergeCell ref="G49:I49"/>
    <mergeCell ref="J49:R49"/>
    <mergeCell ref="S49:T49"/>
    <mergeCell ref="A48:B48"/>
    <mergeCell ref="C48:D48"/>
    <mergeCell ref="E48:F48"/>
    <mergeCell ref="G48:I48"/>
    <mergeCell ref="J48:R48"/>
    <mergeCell ref="S48:T48"/>
    <mergeCell ref="A53:B53"/>
    <mergeCell ref="C53:D53"/>
    <mergeCell ref="E53:F53"/>
    <mergeCell ref="G53:I53"/>
    <mergeCell ref="J53:R53"/>
    <mergeCell ref="S53:T53"/>
    <mergeCell ref="A52:B52"/>
    <mergeCell ref="C52:D52"/>
    <mergeCell ref="E52:F52"/>
    <mergeCell ref="G52:I52"/>
    <mergeCell ref="J52:R52"/>
    <mergeCell ref="S52:T52"/>
    <mergeCell ref="A51:B51"/>
    <mergeCell ref="C51:D51"/>
    <mergeCell ref="E51:F51"/>
    <mergeCell ref="G51:I51"/>
    <mergeCell ref="J51:R51"/>
    <mergeCell ref="S51:T51"/>
    <mergeCell ref="A56:B56"/>
    <mergeCell ref="C56:D56"/>
    <mergeCell ref="E56:F56"/>
    <mergeCell ref="G56:I56"/>
    <mergeCell ref="J56:R56"/>
    <mergeCell ref="S56:T56"/>
    <mergeCell ref="A55:B55"/>
    <mergeCell ref="C55:D55"/>
    <mergeCell ref="E55:F55"/>
    <mergeCell ref="G55:I55"/>
    <mergeCell ref="J55:R55"/>
    <mergeCell ref="S55:T55"/>
    <mergeCell ref="A54:B54"/>
    <mergeCell ref="C54:D54"/>
    <mergeCell ref="E54:F54"/>
    <mergeCell ref="G54:I54"/>
    <mergeCell ref="J54:R54"/>
    <mergeCell ref="S54:T54"/>
    <mergeCell ref="A59:B59"/>
    <mergeCell ref="C59:D59"/>
    <mergeCell ref="E59:F59"/>
    <mergeCell ref="G59:I59"/>
    <mergeCell ref="J59:R59"/>
    <mergeCell ref="S59:T59"/>
    <mergeCell ref="A58:B58"/>
    <mergeCell ref="C58:D58"/>
    <mergeCell ref="E58:F58"/>
    <mergeCell ref="G58:I58"/>
    <mergeCell ref="J58:R58"/>
    <mergeCell ref="S58:T58"/>
    <mergeCell ref="A57:B57"/>
    <mergeCell ref="C57:D57"/>
    <mergeCell ref="E57:F57"/>
    <mergeCell ref="G57:I57"/>
    <mergeCell ref="J57:R57"/>
    <mergeCell ref="S57:T57"/>
    <mergeCell ref="A63:B63"/>
    <mergeCell ref="C63:D63"/>
    <mergeCell ref="E63:F63"/>
    <mergeCell ref="G63:I63"/>
    <mergeCell ref="J63:R63"/>
    <mergeCell ref="S63:T63"/>
    <mergeCell ref="A62:B62"/>
    <mergeCell ref="C62:D62"/>
    <mergeCell ref="E62:F62"/>
    <mergeCell ref="G62:I62"/>
    <mergeCell ref="J62:R62"/>
    <mergeCell ref="S62:T62"/>
    <mergeCell ref="A60:B60"/>
    <mergeCell ref="C60:D60"/>
    <mergeCell ref="E60:T60"/>
    <mergeCell ref="X60:AI60"/>
    <mergeCell ref="AK60:AZ60"/>
    <mergeCell ref="A61:B61"/>
    <mergeCell ref="C61:D61"/>
    <mergeCell ref="E61:F61"/>
    <mergeCell ref="G61:R61"/>
    <mergeCell ref="S61:T61"/>
    <mergeCell ref="A66:B66"/>
    <mergeCell ref="C66:D66"/>
    <mergeCell ref="E66:F66"/>
    <mergeCell ref="G66:I66"/>
    <mergeCell ref="J66:R66"/>
    <mergeCell ref="S66:T66"/>
    <mergeCell ref="A65:B65"/>
    <mergeCell ref="C65:D65"/>
    <mergeCell ref="E65:F65"/>
    <mergeCell ref="G65:I65"/>
    <mergeCell ref="J65:R65"/>
    <mergeCell ref="S65:T65"/>
    <mergeCell ref="A64:B64"/>
    <mergeCell ref="C64:D64"/>
    <mergeCell ref="E64:F64"/>
    <mergeCell ref="G64:I64"/>
    <mergeCell ref="J64:R64"/>
    <mergeCell ref="S64:T64"/>
    <mergeCell ref="A69:B69"/>
    <mergeCell ref="C69:D69"/>
    <mergeCell ref="E69:F69"/>
    <mergeCell ref="G69:R69"/>
    <mergeCell ref="S69:T69"/>
    <mergeCell ref="A70:B70"/>
    <mergeCell ref="C70:D70"/>
    <mergeCell ref="E70:F70"/>
    <mergeCell ref="G70:I70"/>
    <mergeCell ref="J70:R70"/>
    <mergeCell ref="A68:B68"/>
    <mergeCell ref="C68:D68"/>
    <mergeCell ref="E68:N68"/>
    <mergeCell ref="O68:T68"/>
    <mergeCell ref="X68:AI68"/>
    <mergeCell ref="AK68:AZ68"/>
    <mergeCell ref="A67:B67"/>
    <mergeCell ref="C67:D67"/>
    <mergeCell ref="E67:F67"/>
    <mergeCell ref="G67:I67"/>
    <mergeCell ref="J67:R67"/>
    <mergeCell ref="S67:T67"/>
    <mergeCell ref="A73:B73"/>
    <mergeCell ref="C73:D73"/>
    <mergeCell ref="E73:F73"/>
    <mergeCell ref="G73:I73"/>
    <mergeCell ref="J73:R73"/>
    <mergeCell ref="S73:T73"/>
    <mergeCell ref="A72:B72"/>
    <mergeCell ref="C72:D72"/>
    <mergeCell ref="E72:F72"/>
    <mergeCell ref="G72:I72"/>
    <mergeCell ref="J72:R72"/>
    <mergeCell ref="S72:T72"/>
    <mergeCell ref="S70:T70"/>
    <mergeCell ref="A71:B71"/>
    <mergeCell ref="C71:D71"/>
    <mergeCell ref="E71:F71"/>
    <mergeCell ref="G71:I71"/>
    <mergeCell ref="J71:R71"/>
    <mergeCell ref="S71:T71"/>
    <mergeCell ref="A76:B76"/>
    <mergeCell ref="C76:D76"/>
    <mergeCell ref="E76:F76"/>
    <mergeCell ref="G76:I76"/>
    <mergeCell ref="J76:R76"/>
    <mergeCell ref="S76:T76"/>
    <mergeCell ref="A75:B75"/>
    <mergeCell ref="C75:D75"/>
    <mergeCell ref="E75:F75"/>
    <mergeCell ref="G75:I75"/>
    <mergeCell ref="J75:R75"/>
    <mergeCell ref="S75:T75"/>
    <mergeCell ref="A74:B74"/>
    <mergeCell ref="C74:D74"/>
    <mergeCell ref="E74:F74"/>
    <mergeCell ref="G74:I74"/>
    <mergeCell ref="J74:R74"/>
    <mergeCell ref="S74:T74"/>
    <mergeCell ref="A79:B79"/>
    <mergeCell ref="C79:D79"/>
    <mergeCell ref="E79:F79"/>
    <mergeCell ref="G79:I79"/>
    <mergeCell ref="J79:R79"/>
    <mergeCell ref="S79:T79"/>
    <mergeCell ref="A78:B78"/>
    <mergeCell ref="C78:D78"/>
    <mergeCell ref="E78:F78"/>
    <mergeCell ref="G78:I78"/>
    <mergeCell ref="J78:R78"/>
    <mergeCell ref="S78:T78"/>
    <mergeCell ref="A77:B77"/>
    <mergeCell ref="C77:D77"/>
    <mergeCell ref="E77:F77"/>
    <mergeCell ref="G77:I77"/>
    <mergeCell ref="J77:R77"/>
    <mergeCell ref="S77:T77"/>
    <mergeCell ref="A82:B82"/>
    <mergeCell ref="C82:D82"/>
    <mergeCell ref="E82:F82"/>
    <mergeCell ref="G82:I82"/>
    <mergeCell ref="J82:R82"/>
    <mergeCell ref="S82:T82"/>
    <mergeCell ref="A81:B81"/>
    <mergeCell ref="C81:D81"/>
    <mergeCell ref="E81:F81"/>
    <mergeCell ref="G81:I81"/>
    <mergeCell ref="J81:R81"/>
    <mergeCell ref="S81:T81"/>
    <mergeCell ref="A80:B80"/>
    <mergeCell ref="C80:D80"/>
    <mergeCell ref="E80:F80"/>
    <mergeCell ref="G80:I80"/>
    <mergeCell ref="J80:R80"/>
    <mergeCell ref="S80:T80"/>
    <mergeCell ref="A86:B86"/>
    <mergeCell ref="C86:D86"/>
    <mergeCell ref="E86:F86"/>
    <mergeCell ref="G86:I86"/>
    <mergeCell ref="J86:Q86"/>
    <mergeCell ref="S86:T86"/>
    <mergeCell ref="A84:B84"/>
    <mergeCell ref="C84:D84"/>
    <mergeCell ref="E84:T84"/>
    <mergeCell ref="X84:AI84"/>
    <mergeCell ref="AK84:AZ84"/>
    <mergeCell ref="A85:B85"/>
    <mergeCell ref="C85:D85"/>
    <mergeCell ref="E85:F85"/>
    <mergeCell ref="G85:Q85"/>
    <mergeCell ref="R85:T85"/>
    <mergeCell ref="A83:B83"/>
    <mergeCell ref="C83:D83"/>
    <mergeCell ref="E83:F83"/>
    <mergeCell ref="G83:I83"/>
    <mergeCell ref="J83:R83"/>
    <mergeCell ref="S83:T83"/>
    <mergeCell ref="A89:B89"/>
    <mergeCell ref="C89:D89"/>
    <mergeCell ref="E89:F89"/>
    <mergeCell ref="G89:I89"/>
    <mergeCell ref="J89:Q89"/>
    <mergeCell ref="S89:T89"/>
    <mergeCell ref="A88:B88"/>
    <mergeCell ref="C88:D88"/>
    <mergeCell ref="E88:F88"/>
    <mergeCell ref="G88:I88"/>
    <mergeCell ref="J88:Q88"/>
    <mergeCell ref="S88:T88"/>
    <mergeCell ref="A87:B87"/>
    <mergeCell ref="C87:D87"/>
    <mergeCell ref="E87:F87"/>
    <mergeCell ref="G87:I87"/>
    <mergeCell ref="J87:Q87"/>
    <mergeCell ref="S87:T87"/>
    <mergeCell ref="S91:T91"/>
    <mergeCell ref="A92:B92"/>
    <mergeCell ref="C92:D92"/>
    <mergeCell ref="E92:F92"/>
    <mergeCell ref="G92:I92"/>
    <mergeCell ref="J92:Q92"/>
    <mergeCell ref="S92:T92"/>
    <mergeCell ref="A90:B90"/>
    <mergeCell ref="C90:D90"/>
    <mergeCell ref="E90:F90"/>
    <mergeCell ref="G90:Q90"/>
    <mergeCell ref="S90:T90"/>
    <mergeCell ref="A91:B91"/>
    <mergeCell ref="C91:D91"/>
    <mergeCell ref="E91:F91"/>
    <mergeCell ref="G91:I91"/>
    <mergeCell ref="J91:Q91"/>
    <mergeCell ref="A95:B95"/>
    <mergeCell ref="C95:D95"/>
    <mergeCell ref="E95:F95"/>
    <mergeCell ref="G95:I95"/>
    <mergeCell ref="J95:Q95"/>
    <mergeCell ref="S95:T95"/>
    <mergeCell ref="A94:B94"/>
    <mergeCell ref="C94:D94"/>
    <mergeCell ref="E94:F94"/>
    <mergeCell ref="G94:I94"/>
    <mergeCell ref="J94:Q94"/>
    <mergeCell ref="S94:T94"/>
    <mergeCell ref="A93:B93"/>
    <mergeCell ref="C93:D93"/>
    <mergeCell ref="E93:F93"/>
    <mergeCell ref="G93:I93"/>
    <mergeCell ref="J93:Q93"/>
    <mergeCell ref="S93:T93"/>
    <mergeCell ref="A98:B98"/>
    <mergeCell ref="C98:D98"/>
    <mergeCell ref="E98:F98"/>
    <mergeCell ref="G98:I98"/>
    <mergeCell ref="J98:Q98"/>
    <mergeCell ref="S98:T98"/>
    <mergeCell ref="A97:B97"/>
    <mergeCell ref="C97:D97"/>
    <mergeCell ref="E97:F97"/>
    <mergeCell ref="G97:I97"/>
    <mergeCell ref="J97:Q97"/>
    <mergeCell ref="S97:T97"/>
    <mergeCell ref="A96:B96"/>
    <mergeCell ref="C96:D96"/>
    <mergeCell ref="E96:F96"/>
    <mergeCell ref="G96:I96"/>
    <mergeCell ref="J96:Q96"/>
    <mergeCell ref="S96:T96"/>
    <mergeCell ref="A101:B101"/>
    <mergeCell ref="C101:D101"/>
    <mergeCell ref="E101:F101"/>
    <mergeCell ref="G101:I101"/>
    <mergeCell ref="J101:Q101"/>
    <mergeCell ref="S101:T101"/>
    <mergeCell ref="A100:B100"/>
    <mergeCell ref="C100:D100"/>
    <mergeCell ref="E100:F100"/>
    <mergeCell ref="G100:I100"/>
    <mergeCell ref="J100:Q100"/>
    <mergeCell ref="S100:T100"/>
    <mergeCell ref="A99:B99"/>
    <mergeCell ref="C99:D99"/>
    <mergeCell ref="E99:F99"/>
    <mergeCell ref="G99:I99"/>
    <mergeCell ref="J99:Q99"/>
    <mergeCell ref="S99:T99"/>
    <mergeCell ref="A104:B104"/>
    <mergeCell ref="C104:D104"/>
    <mergeCell ref="E104:F104"/>
    <mergeCell ref="G104:I104"/>
    <mergeCell ref="J104:Q104"/>
    <mergeCell ref="S104:T104"/>
    <mergeCell ref="A103:B103"/>
    <mergeCell ref="C103:D103"/>
    <mergeCell ref="E103:F103"/>
    <mergeCell ref="G103:I103"/>
    <mergeCell ref="J103:Q103"/>
    <mergeCell ref="S103:T103"/>
    <mergeCell ref="A102:B102"/>
    <mergeCell ref="C102:D102"/>
    <mergeCell ref="E102:F102"/>
    <mergeCell ref="G102:I102"/>
    <mergeCell ref="J102:Q102"/>
    <mergeCell ref="S102:T102"/>
    <mergeCell ref="A107:B107"/>
    <mergeCell ref="C107:D107"/>
    <mergeCell ref="E107:F107"/>
    <mergeCell ref="G107:I107"/>
    <mergeCell ref="J107:Q107"/>
    <mergeCell ref="S107:T107"/>
    <mergeCell ref="A106:B106"/>
    <mergeCell ref="C106:D106"/>
    <mergeCell ref="E106:F106"/>
    <mergeCell ref="G106:I106"/>
    <mergeCell ref="J106:Q106"/>
    <mergeCell ref="S106:T106"/>
    <mergeCell ref="A105:B105"/>
    <mergeCell ref="C105:D105"/>
    <mergeCell ref="E105:F105"/>
    <mergeCell ref="G105:I105"/>
    <mergeCell ref="J105:Q105"/>
    <mergeCell ref="S105:T105"/>
    <mergeCell ref="A110:B110"/>
    <mergeCell ref="C110:M110"/>
    <mergeCell ref="N110:Q110"/>
    <mergeCell ref="R110:T110"/>
    <mergeCell ref="A111:B111"/>
    <mergeCell ref="C111:D111"/>
    <mergeCell ref="E111:T111"/>
    <mergeCell ref="A109:B109"/>
    <mergeCell ref="C109:D109"/>
    <mergeCell ref="E109:F109"/>
    <mergeCell ref="G109:I109"/>
    <mergeCell ref="J109:Q109"/>
    <mergeCell ref="R109:T109"/>
    <mergeCell ref="A108:B108"/>
    <mergeCell ref="C108:D108"/>
    <mergeCell ref="E108:F108"/>
    <mergeCell ref="G108:I108"/>
    <mergeCell ref="J108:Q108"/>
    <mergeCell ref="R108:T108"/>
    <mergeCell ref="A114:B114"/>
    <mergeCell ref="C114:D114"/>
    <mergeCell ref="E114:F114"/>
    <mergeCell ref="G114:I114"/>
    <mergeCell ref="J114:Q114"/>
    <mergeCell ref="R114:T114"/>
    <mergeCell ref="A113:B113"/>
    <mergeCell ref="C113:D113"/>
    <mergeCell ref="E113:F113"/>
    <mergeCell ref="G113:I113"/>
    <mergeCell ref="J113:Q113"/>
    <mergeCell ref="S113:T113"/>
    <mergeCell ref="X111:AI111"/>
    <mergeCell ref="AK111:AZ111"/>
    <mergeCell ref="A112:B112"/>
    <mergeCell ref="C112:D112"/>
    <mergeCell ref="E112:F112"/>
    <mergeCell ref="G112:Q112"/>
    <mergeCell ref="R112:T112"/>
    <mergeCell ref="A117:B117"/>
    <mergeCell ref="C117:D117"/>
    <mergeCell ref="E117:F117"/>
    <mergeCell ref="G117:I117"/>
    <mergeCell ref="J117:Q117"/>
    <mergeCell ref="S117:T117"/>
    <mergeCell ref="A116:B116"/>
    <mergeCell ref="C116:D116"/>
    <mergeCell ref="E116:F116"/>
    <mergeCell ref="G116:I116"/>
    <mergeCell ref="J116:Q116"/>
    <mergeCell ref="R116:T116"/>
    <mergeCell ref="A115:B115"/>
    <mergeCell ref="C115:D115"/>
    <mergeCell ref="E115:F115"/>
    <mergeCell ref="G115:I115"/>
    <mergeCell ref="J115:Q115"/>
    <mergeCell ref="S115:T115"/>
    <mergeCell ref="A120:B120"/>
    <mergeCell ref="C120:D120"/>
    <mergeCell ref="E120:F120"/>
    <mergeCell ref="G120:I120"/>
    <mergeCell ref="J120:Q120"/>
    <mergeCell ref="R120:T120"/>
    <mergeCell ref="A119:B119"/>
    <mergeCell ref="C119:D119"/>
    <mergeCell ref="E119:F119"/>
    <mergeCell ref="G119:I119"/>
    <mergeCell ref="J119:Q119"/>
    <mergeCell ref="S119:T119"/>
    <mergeCell ref="A118:B118"/>
    <mergeCell ref="C118:D118"/>
    <mergeCell ref="E118:F118"/>
    <mergeCell ref="G118:I118"/>
    <mergeCell ref="J118:Q118"/>
    <mergeCell ref="R118:T118"/>
    <mergeCell ref="A123:B123"/>
    <mergeCell ref="C123:D123"/>
    <mergeCell ref="E123:F123"/>
    <mergeCell ref="G123:I123"/>
    <mergeCell ref="J123:Q123"/>
    <mergeCell ref="S123:T123"/>
    <mergeCell ref="A122:B122"/>
    <mergeCell ref="C122:D122"/>
    <mergeCell ref="E122:F122"/>
    <mergeCell ref="G122:I122"/>
    <mergeCell ref="J122:Q122"/>
    <mergeCell ref="R122:T122"/>
    <mergeCell ref="A121:B121"/>
    <mergeCell ref="C121:D121"/>
    <mergeCell ref="E121:F121"/>
    <mergeCell ref="G121:I121"/>
    <mergeCell ref="J121:Q121"/>
    <mergeCell ref="S121:T121"/>
    <mergeCell ref="A126:B126"/>
    <mergeCell ref="C126:D126"/>
    <mergeCell ref="E126:F126"/>
    <mergeCell ref="G126:I126"/>
    <mergeCell ref="J126:Q126"/>
    <mergeCell ref="R126:T126"/>
    <mergeCell ref="A125:B125"/>
    <mergeCell ref="C125:D125"/>
    <mergeCell ref="E125:F125"/>
    <mergeCell ref="G125:I125"/>
    <mergeCell ref="J125:Q125"/>
    <mergeCell ref="S125:T125"/>
    <mergeCell ref="A124:B124"/>
    <mergeCell ref="C124:D124"/>
    <mergeCell ref="E124:F124"/>
    <mergeCell ref="G124:I124"/>
    <mergeCell ref="J124:Q124"/>
    <mergeCell ref="R124:T124"/>
    <mergeCell ref="A129:B129"/>
    <mergeCell ref="C129:D129"/>
    <mergeCell ref="E129:F129"/>
    <mergeCell ref="G129:I129"/>
    <mergeCell ref="J129:Q129"/>
    <mergeCell ref="R129:T129"/>
    <mergeCell ref="A128:B128"/>
    <mergeCell ref="C128:D128"/>
    <mergeCell ref="E128:F128"/>
    <mergeCell ref="G128:I128"/>
    <mergeCell ref="J128:Q128"/>
    <mergeCell ref="R128:T128"/>
    <mergeCell ref="A127:B127"/>
    <mergeCell ref="C127:D127"/>
    <mergeCell ref="E127:F127"/>
    <mergeCell ref="G127:I127"/>
    <mergeCell ref="J127:Q127"/>
    <mergeCell ref="S127:T127"/>
    <mergeCell ref="A133:B133"/>
    <mergeCell ref="C133:D133"/>
    <mergeCell ref="E133:F133"/>
    <mergeCell ref="G133:I133"/>
    <mergeCell ref="J133:Q133"/>
    <mergeCell ref="R133:T133"/>
    <mergeCell ref="A132:B132"/>
    <mergeCell ref="C132:D132"/>
    <mergeCell ref="E132:F132"/>
    <mergeCell ref="G132:I132"/>
    <mergeCell ref="J132:Q132"/>
    <mergeCell ref="S132:T132"/>
    <mergeCell ref="A130:B130"/>
    <mergeCell ref="C130:D130"/>
    <mergeCell ref="E130:T130"/>
    <mergeCell ref="X130:AI130"/>
    <mergeCell ref="AK130:AZ130"/>
    <mergeCell ref="A131:B131"/>
    <mergeCell ref="C131:D131"/>
    <mergeCell ref="E131:F131"/>
    <mergeCell ref="G131:Q131"/>
    <mergeCell ref="R131:T131"/>
    <mergeCell ref="A136:B136"/>
    <mergeCell ref="C136:D136"/>
    <mergeCell ref="E136:F136"/>
    <mergeCell ref="G136:I136"/>
    <mergeCell ref="J136:Q136"/>
    <mergeCell ref="S136:T136"/>
    <mergeCell ref="A135:B135"/>
    <mergeCell ref="C135:D135"/>
    <mergeCell ref="E135:F135"/>
    <mergeCell ref="G135:I135"/>
    <mergeCell ref="J135:Q135"/>
    <mergeCell ref="R135:T135"/>
    <mergeCell ref="A134:B134"/>
    <mergeCell ref="C134:D134"/>
    <mergeCell ref="E134:F134"/>
    <mergeCell ref="G134:I134"/>
    <mergeCell ref="J134:Q134"/>
    <mergeCell ref="S134:T134"/>
    <mergeCell ref="A139:B139"/>
    <mergeCell ref="C139:D139"/>
    <mergeCell ref="E139:F139"/>
    <mergeCell ref="G139:I139"/>
    <mergeCell ref="J139:Q139"/>
    <mergeCell ref="R139:T139"/>
    <mergeCell ref="A138:B138"/>
    <mergeCell ref="C138:D138"/>
    <mergeCell ref="E138:F138"/>
    <mergeCell ref="G138:I138"/>
    <mergeCell ref="J138:Q138"/>
    <mergeCell ref="S138:T138"/>
    <mergeCell ref="A137:B137"/>
    <mergeCell ref="C137:D137"/>
    <mergeCell ref="E137:F137"/>
    <mergeCell ref="G137:I137"/>
    <mergeCell ref="J137:Q137"/>
    <mergeCell ref="R137:T137"/>
    <mergeCell ref="A142:B142"/>
    <mergeCell ref="C142:D142"/>
    <mergeCell ref="E142:F142"/>
    <mergeCell ref="G142:I142"/>
    <mergeCell ref="J142:Q142"/>
    <mergeCell ref="S142:T142"/>
    <mergeCell ref="A141:B141"/>
    <mergeCell ref="C141:D141"/>
    <mergeCell ref="E141:F141"/>
    <mergeCell ref="G141:I141"/>
    <mergeCell ref="J141:Q141"/>
    <mergeCell ref="R141:T141"/>
    <mergeCell ref="A140:B140"/>
    <mergeCell ref="C140:D140"/>
    <mergeCell ref="E140:F140"/>
    <mergeCell ref="G140:I140"/>
    <mergeCell ref="J140:Q140"/>
    <mergeCell ref="S140:T140"/>
    <mergeCell ref="A145:B145"/>
    <mergeCell ref="C145:D145"/>
    <mergeCell ref="E145:F145"/>
    <mergeCell ref="G145:I145"/>
    <mergeCell ref="J145:Q145"/>
    <mergeCell ref="R145:T145"/>
    <mergeCell ref="A144:B144"/>
    <mergeCell ref="C144:D144"/>
    <mergeCell ref="E144:F144"/>
    <mergeCell ref="G144:I144"/>
    <mergeCell ref="J144:Q144"/>
    <mergeCell ref="S144:T144"/>
    <mergeCell ref="A143:B143"/>
    <mergeCell ref="C143:D143"/>
    <mergeCell ref="E143:F143"/>
    <mergeCell ref="G143:I143"/>
    <mergeCell ref="J143:Q143"/>
    <mergeCell ref="R143:T143"/>
    <mergeCell ref="A148:B148"/>
    <mergeCell ref="C148:D148"/>
    <mergeCell ref="E148:F148"/>
    <mergeCell ref="G148:I148"/>
    <mergeCell ref="J148:Q148"/>
    <mergeCell ref="S148:T148"/>
    <mergeCell ref="A147:B147"/>
    <mergeCell ref="C147:D147"/>
    <mergeCell ref="E147:F147"/>
    <mergeCell ref="G147:I147"/>
    <mergeCell ref="J147:Q147"/>
    <mergeCell ref="R147:T147"/>
    <mergeCell ref="A146:B146"/>
    <mergeCell ref="C146:D146"/>
    <mergeCell ref="E146:F146"/>
    <mergeCell ref="G146:I146"/>
    <mergeCell ref="J146:Q146"/>
    <mergeCell ref="S146:T146"/>
    <mergeCell ref="A151:B151"/>
    <mergeCell ref="C151:D151"/>
    <mergeCell ref="E151:F151"/>
    <mergeCell ref="G151:I151"/>
    <mergeCell ref="J151:Q151"/>
    <mergeCell ref="R151:T151"/>
    <mergeCell ref="A150:B150"/>
    <mergeCell ref="C150:D150"/>
    <mergeCell ref="E150:F150"/>
    <mergeCell ref="G150:I150"/>
    <mergeCell ref="J150:Q150"/>
    <mergeCell ref="S150:T150"/>
    <mergeCell ref="A149:B149"/>
    <mergeCell ref="C149:D149"/>
    <mergeCell ref="E149:F149"/>
    <mergeCell ref="G149:I149"/>
    <mergeCell ref="J149:Q149"/>
    <mergeCell ref="R149:T149"/>
    <mergeCell ref="A154:B154"/>
    <mergeCell ref="C154:D154"/>
    <mergeCell ref="E154:T154"/>
    <mergeCell ref="A155:B155"/>
    <mergeCell ref="C155:D155"/>
    <mergeCell ref="E155:T155"/>
    <mergeCell ref="A153:B153"/>
    <mergeCell ref="C153:D153"/>
    <mergeCell ref="E153:F153"/>
    <mergeCell ref="G153:I153"/>
    <mergeCell ref="J153:Q153"/>
    <mergeCell ref="R153:T153"/>
    <mergeCell ref="A152:B152"/>
    <mergeCell ref="C152:D152"/>
    <mergeCell ref="E152:F152"/>
    <mergeCell ref="G152:I152"/>
    <mergeCell ref="J152:Q152"/>
    <mergeCell ref="S152:T152"/>
    <mergeCell ref="A158:B158"/>
    <mergeCell ref="C158:D158"/>
    <mergeCell ref="H158:K158"/>
    <mergeCell ref="L158:R158"/>
    <mergeCell ref="S158:T158"/>
    <mergeCell ref="A159:B159"/>
    <mergeCell ref="C159:D159"/>
    <mergeCell ref="H159:K159"/>
    <mergeCell ref="L159:R159"/>
    <mergeCell ref="S159:T159"/>
    <mergeCell ref="X156:AI156"/>
    <mergeCell ref="AK156:AZ156"/>
    <mergeCell ref="A157:B157"/>
    <mergeCell ref="C157:D157"/>
    <mergeCell ref="E157:G157"/>
    <mergeCell ref="H157:O157"/>
    <mergeCell ref="P157:R157"/>
    <mergeCell ref="S157:T157"/>
    <mergeCell ref="A156:B156"/>
    <mergeCell ref="C156:D156"/>
    <mergeCell ref="E156:G156"/>
    <mergeCell ref="H156:O156"/>
    <mergeCell ref="P156:R156"/>
    <mergeCell ref="S156:T156"/>
    <mergeCell ref="A162:B162"/>
    <mergeCell ref="C162:D162"/>
    <mergeCell ref="H162:K162"/>
    <mergeCell ref="L162:R162"/>
    <mergeCell ref="S162:T162"/>
    <mergeCell ref="A163:B163"/>
    <mergeCell ref="C163:D163"/>
    <mergeCell ref="H163:K163"/>
    <mergeCell ref="L163:R163"/>
    <mergeCell ref="S163:T163"/>
    <mergeCell ref="A160:B160"/>
    <mergeCell ref="C160:D160"/>
    <mergeCell ref="H160:K160"/>
    <mergeCell ref="L160:R160"/>
    <mergeCell ref="S160:T160"/>
    <mergeCell ref="A161:B161"/>
    <mergeCell ref="C161:D161"/>
    <mergeCell ref="H161:K161"/>
    <mergeCell ref="L161:R161"/>
    <mergeCell ref="S161:T161"/>
    <mergeCell ref="A166:B166"/>
    <mergeCell ref="C166:D166"/>
    <mergeCell ref="H166:K166"/>
    <mergeCell ref="L166:R166"/>
    <mergeCell ref="S166:T166"/>
    <mergeCell ref="A167:B167"/>
    <mergeCell ref="C167:D167"/>
    <mergeCell ref="H167:K167"/>
    <mergeCell ref="L167:R167"/>
    <mergeCell ref="S167:T167"/>
    <mergeCell ref="A164:B164"/>
    <mergeCell ref="C164:D164"/>
    <mergeCell ref="H164:K164"/>
    <mergeCell ref="L164:R164"/>
    <mergeCell ref="S164:T164"/>
    <mergeCell ref="A165:B165"/>
    <mergeCell ref="C165:D165"/>
    <mergeCell ref="H165:K165"/>
    <mergeCell ref="L165:R165"/>
    <mergeCell ref="S165:T165"/>
    <mergeCell ref="A170:B170"/>
    <mergeCell ref="C170:D170"/>
    <mergeCell ref="H170:K170"/>
    <mergeCell ref="L170:R170"/>
    <mergeCell ref="S170:T170"/>
    <mergeCell ref="A171:B171"/>
    <mergeCell ref="C171:D171"/>
    <mergeCell ref="H171:K171"/>
    <mergeCell ref="L171:R171"/>
    <mergeCell ref="S171:T171"/>
    <mergeCell ref="A168:B168"/>
    <mergeCell ref="C168:D168"/>
    <mergeCell ref="H168:K168"/>
    <mergeCell ref="L168:R168"/>
    <mergeCell ref="S168:T168"/>
    <mergeCell ref="A169:B169"/>
    <mergeCell ref="C169:D169"/>
    <mergeCell ref="H169:K169"/>
    <mergeCell ref="L169:R169"/>
    <mergeCell ref="S169:T169"/>
    <mergeCell ref="A174:B174"/>
    <mergeCell ref="C174:D174"/>
    <mergeCell ref="H174:K174"/>
    <mergeCell ref="L174:R174"/>
    <mergeCell ref="S174:T174"/>
    <mergeCell ref="A175:B175"/>
    <mergeCell ref="C175:D175"/>
    <mergeCell ref="H175:K175"/>
    <mergeCell ref="L175:R175"/>
    <mergeCell ref="S175:T175"/>
    <mergeCell ref="A172:B172"/>
    <mergeCell ref="C172:D172"/>
    <mergeCell ref="H172:K172"/>
    <mergeCell ref="L172:R172"/>
    <mergeCell ref="S172:T172"/>
    <mergeCell ref="A173:B173"/>
    <mergeCell ref="C173:D173"/>
    <mergeCell ref="H173:K173"/>
    <mergeCell ref="L173:R173"/>
    <mergeCell ref="S173:T173"/>
    <mergeCell ref="A178:B178"/>
    <mergeCell ref="C178:D178"/>
    <mergeCell ref="H178:K178"/>
    <mergeCell ref="L178:R178"/>
    <mergeCell ref="S178:T178"/>
    <mergeCell ref="A179:B179"/>
    <mergeCell ref="C179:D179"/>
    <mergeCell ref="H179:K179"/>
    <mergeCell ref="L179:R179"/>
    <mergeCell ref="S179:T179"/>
    <mergeCell ref="A176:B176"/>
    <mergeCell ref="C176:D176"/>
    <mergeCell ref="H176:K176"/>
    <mergeCell ref="L176:R176"/>
    <mergeCell ref="S176:T176"/>
    <mergeCell ref="A177:B177"/>
    <mergeCell ref="C177:D177"/>
    <mergeCell ref="H177:K177"/>
    <mergeCell ref="L177:R177"/>
    <mergeCell ref="S177:T177"/>
    <mergeCell ref="A182:B182"/>
    <mergeCell ref="C182:D182"/>
    <mergeCell ref="H182:K182"/>
    <mergeCell ref="L182:R182"/>
    <mergeCell ref="S182:T182"/>
    <mergeCell ref="A183:B183"/>
    <mergeCell ref="C183:D183"/>
    <mergeCell ref="H183:K183"/>
    <mergeCell ref="L183:R183"/>
    <mergeCell ref="S183:T183"/>
    <mergeCell ref="A180:B180"/>
    <mergeCell ref="C180:D180"/>
    <mergeCell ref="H180:K180"/>
    <mergeCell ref="L180:R180"/>
    <mergeCell ref="S180:T180"/>
    <mergeCell ref="A181:B181"/>
    <mergeCell ref="C181:D181"/>
    <mergeCell ref="H181:K181"/>
    <mergeCell ref="L181:R181"/>
    <mergeCell ref="S181:T181"/>
    <mergeCell ref="A186:B186"/>
    <mergeCell ref="C186:D186"/>
    <mergeCell ref="H186:K186"/>
    <mergeCell ref="L186:R186"/>
    <mergeCell ref="S186:T186"/>
    <mergeCell ref="A187:B187"/>
    <mergeCell ref="C187:D187"/>
    <mergeCell ref="H187:K187"/>
    <mergeCell ref="L187:R187"/>
    <mergeCell ref="S187:T187"/>
    <mergeCell ref="A184:B184"/>
    <mergeCell ref="C184:D184"/>
    <mergeCell ref="H184:K184"/>
    <mergeCell ref="L184:R184"/>
    <mergeCell ref="S184:T184"/>
    <mergeCell ref="A185:B185"/>
    <mergeCell ref="C185:D185"/>
    <mergeCell ref="H185:K185"/>
    <mergeCell ref="L185:R185"/>
    <mergeCell ref="S185:T185"/>
    <mergeCell ref="A190:B190"/>
    <mergeCell ref="C190:D190"/>
    <mergeCell ref="H190:K190"/>
    <mergeCell ref="L190:R190"/>
    <mergeCell ref="S190:T190"/>
    <mergeCell ref="A191:B191"/>
    <mergeCell ref="C191:D191"/>
    <mergeCell ref="H191:K191"/>
    <mergeCell ref="L191:R191"/>
    <mergeCell ref="S191:T191"/>
    <mergeCell ref="A188:B188"/>
    <mergeCell ref="C188:D188"/>
    <mergeCell ref="H188:K188"/>
    <mergeCell ref="L188:R188"/>
    <mergeCell ref="S188:T188"/>
    <mergeCell ref="A189:B189"/>
    <mergeCell ref="C189:D189"/>
    <mergeCell ref="H189:K189"/>
    <mergeCell ref="L189:R189"/>
    <mergeCell ref="S189:T189"/>
    <mergeCell ref="A194:B194"/>
    <mergeCell ref="C194:D194"/>
    <mergeCell ref="H194:K194"/>
    <mergeCell ref="L194:R194"/>
    <mergeCell ref="S194:T194"/>
    <mergeCell ref="A195:B195"/>
    <mergeCell ref="C195:D195"/>
    <mergeCell ref="H195:K195"/>
    <mergeCell ref="L195:R195"/>
    <mergeCell ref="S195:T195"/>
    <mergeCell ref="A192:B192"/>
    <mergeCell ref="C192:D192"/>
    <mergeCell ref="H192:K192"/>
    <mergeCell ref="L192:R192"/>
    <mergeCell ref="S192:T192"/>
    <mergeCell ref="A193:B193"/>
    <mergeCell ref="C193:D193"/>
    <mergeCell ref="H193:K193"/>
    <mergeCell ref="L193:R193"/>
    <mergeCell ref="S193:T193"/>
    <mergeCell ref="A198:B198"/>
    <mergeCell ref="C198:D198"/>
    <mergeCell ref="H198:K198"/>
    <mergeCell ref="L198:R198"/>
    <mergeCell ref="S198:T198"/>
    <mergeCell ref="A199:B199"/>
    <mergeCell ref="C199:D199"/>
    <mergeCell ref="H199:K199"/>
    <mergeCell ref="L199:R199"/>
    <mergeCell ref="S199:T199"/>
    <mergeCell ref="A196:B196"/>
    <mergeCell ref="C196:D196"/>
    <mergeCell ref="H196:K196"/>
    <mergeCell ref="L196:R196"/>
    <mergeCell ref="S196:T196"/>
    <mergeCell ref="A197:B197"/>
    <mergeCell ref="C197:D197"/>
    <mergeCell ref="H197:K197"/>
    <mergeCell ref="L197:R197"/>
    <mergeCell ref="S197:T197"/>
    <mergeCell ref="A202:B202"/>
    <mergeCell ref="C202:D202"/>
    <mergeCell ref="H202:K202"/>
    <mergeCell ref="L202:R202"/>
    <mergeCell ref="S202:T202"/>
    <mergeCell ref="A203:B203"/>
    <mergeCell ref="C203:D203"/>
    <mergeCell ref="H203:K203"/>
    <mergeCell ref="L203:R203"/>
    <mergeCell ref="S203:T203"/>
    <mergeCell ref="A200:B200"/>
    <mergeCell ref="C200:D200"/>
    <mergeCell ref="H200:K200"/>
    <mergeCell ref="L200:R200"/>
    <mergeCell ref="S200:T200"/>
    <mergeCell ref="A201:B201"/>
    <mergeCell ref="C201:D201"/>
    <mergeCell ref="H201:K201"/>
    <mergeCell ref="L201:R201"/>
    <mergeCell ref="S201:T201"/>
    <mergeCell ref="AK206:AZ206"/>
    <mergeCell ref="A207:B207"/>
    <mergeCell ref="C207:L207"/>
    <mergeCell ref="M207:R207"/>
    <mergeCell ref="S207:T207"/>
    <mergeCell ref="A208:B208"/>
    <mergeCell ref="C208:D208"/>
    <mergeCell ref="E208:G208"/>
    <mergeCell ref="H208:I208"/>
    <mergeCell ref="J208:R208"/>
    <mergeCell ref="A206:B206"/>
    <mergeCell ref="C206:D206"/>
    <mergeCell ref="H206:I206"/>
    <mergeCell ref="J206:R206"/>
    <mergeCell ref="S206:T206"/>
    <mergeCell ref="X206:AI206"/>
    <mergeCell ref="A204:B204"/>
    <mergeCell ref="C204:D204"/>
    <mergeCell ref="H204:K204"/>
    <mergeCell ref="L204:R204"/>
    <mergeCell ref="S204:T204"/>
    <mergeCell ref="A205:B205"/>
    <mergeCell ref="C205:D205"/>
    <mergeCell ref="H205:K205"/>
    <mergeCell ref="L205:R205"/>
    <mergeCell ref="S205:T205"/>
    <mergeCell ref="AK212:AZ212"/>
    <mergeCell ref="A211:B211"/>
    <mergeCell ref="C211:D211"/>
    <mergeCell ref="E211:G211"/>
    <mergeCell ref="H211:I211"/>
    <mergeCell ref="J211:R211"/>
    <mergeCell ref="S211:T211"/>
    <mergeCell ref="A210:B210"/>
    <mergeCell ref="C210:D210"/>
    <mergeCell ref="E210:G210"/>
    <mergeCell ref="H210:I210"/>
    <mergeCell ref="J210:R210"/>
    <mergeCell ref="S210:T210"/>
    <mergeCell ref="S208:T208"/>
    <mergeCell ref="A209:B209"/>
    <mergeCell ref="C209:D209"/>
    <mergeCell ref="E209:G209"/>
    <mergeCell ref="H209:I209"/>
    <mergeCell ref="J209:R209"/>
    <mergeCell ref="S209:T209"/>
    <mergeCell ref="A215:D215"/>
    <mergeCell ref="F215:J215"/>
    <mergeCell ref="K215:R215"/>
    <mergeCell ref="S215:T215"/>
    <mergeCell ref="A216:T216"/>
    <mergeCell ref="A213:D213"/>
    <mergeCell ref="E213:R213"/>
    <mergeCell ref="S213:T213"/>
    <mergeCell ref="A214:D214"/>
    <mergeCell ref="F214:J214"/>
    <mergeCell ref="K214:R214"/>
    <mergeCell ref="S214:T214"/>
    <mergeCell ref="A212:B212"/>
    <mergeCell ref="C212:M212"/>
    <mergeCell ref="N212:R212"/>
    <mergeCell ref="S212:T212"/>
    <mergeCell ref="X212:AI212"/>
  </mergeCells>
  <pageMargins left="0.19685039370078741" right="0.19685039370078741" top="0.19685039370078741" bottom="0.15748031496062992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17"/>
  <sheetViews>
    <sheetView topLeftCell="A147" zoomScaleNormal="100" workbookViewId="0">
      <selection activeCell="A206" sqref="A157:XFD206"/>
    </sheetView>
  </sheetViews>
  <sheetFormatPr defaultRowHeight="11.4" customHeight="1" x14ac:dyDescent="0.25"/>
  <cols>
    <col min="1" max="1" width="1.5546875" style="202" customWidth="1"/>
    <col min="2" max="2" width="3" style="202" customWidth="1"/>
    <col min="3" max="3" width="1.5546875" style="202" customWidth="1"/>
    <col min="4" max="4" width="1.88671875" style="202" customWidth="1"/>
    <col min="5" max="5" width="0.44140625" style="202" customWidth="1"/>
    <col min="6" max="6" width="0.6640625" style="202" customWidth="1"/>
    <col min="7" max="7" width="0.77734375" style="202" hidden="1" customWidth="1"/>
    <col min="8" max="8" width="2.77734375" style="202" customWidth="1"/>
    <col min="9" max="9" width="6.109375" style="202" customWidth="1"/>
    <col min="10" max="12" width="2.5546875" style="202" customWidth="1"/>
    <col min="13" max="16" width="3.109375" style="202" customWidth="1"/>
    <col min="17" max="18" width="4.33203125" style="202" customWidth="1"/>
    <col min="19" max="19" width="2.6640625" style="202" customWidth="1"/>
    <col min="20" max="20" width="3.44140625" style="202" customWidth="1"/>
    <col min="21" max="21" width="1.88671875" style="174" customWidth="1"/>
    <col min="22" max="22" width="2" style="199" customWidth="1"/>
    <col min="23" max="23" width="6.6640625" style="215" customWidth="1"/>
    <col min="24" max="35" width="1.88671875" style="199" customWidth="1"/>
    <col min="36" max="36" width="0.88671875" style="200" customWidth="1"/>
    <col min="37" max="48" width="1.88671875" style="199" customWidth="1"/>
    <col min="49" max="49" width="2.77734375" style="200" customWidth="1"/>
    <col min="50" max="50" width="2.21875" style="200" customWidth="1"/>
    <col min="51" max="51" width="2.44140625" style="200" customWidth="1"/>
    <col min="52" max="52" width="5.44140625" style="200" customWidth="1"/>
    <col min="53" max="16384" width="8.88671875" style="202"/>
  </cols>
  <sheetData>
    <row r="1" spans="1:52" ht="11.4" customHeight="1" x14ac:dyDescent="0.25">
      <c r="A1" s="339" t="s">
        <v>512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201"/>
    </row>
    <row r="2" spans="1:52" ht="11.4" customHeight="1" x14ac:dyDescent="0.25">
      <c r="A2" s="213"/>
      <c r="B2" s="339" t="s">
        <v>513</v>
      </c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41">
        <v>135</v>
      </c>
      <c r="R2" s="341"/>
      <c r="S2" s="339" t="s">
        <v>0</v>
      </c>
      <c r="T2" s="339"/>
    </row>
    <row r="3" spans="1:52" ht="11.4" customHeight="1" x14ac:dyDescent="0.25">
      <c r="A3" s="213"/>
      <c r="B3" s="339" t="s">
        <v>514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41"/>
      <c r="R3" s="341"/>
      <c r="S3" s="213"/>
      <c r="T3" s="201"/>
      <c r="V3" s="175"/>
      <c r="W3" s="216"/>
    </row>
    <row r="4" spans="1:52" ht="11.4" customHeight="1" x14ac:dyDescent="0.25">
      <c r="A4" s="338"/>
      <c r="B4" s="338"/>
      <c r="C4" s="339" t="s">
        <v>293</v>
      </c>
      <c r="D4" s="339"/>
      <c r="E4" s="339"/>
      <c r="F4" s="339"/>
      <c r="G4" s="339"/>
      <c r="H4" s="339"/>
      <c r="I4" s="339"/>
      <c r="J4" s="339"/>
      <c r="K4" s="339"/>
      <c r="L4" s="339"/>
      <c r="M4" s="341">
        <v>31</v>
      </c>
      <c r="N4" s="341"/>
      <c r="O4" s="341"/>
      <c r="P4" s="341"/>
      <c r="Q4" s="341"/>
      <c r="R4" s="341"/>
      <c r="S4" s="339" t="s">
        <v>0</v>
      </c>
      <c r="T4" s="339"/>
      <c r="U4" s="202"/>
      <c r="V4" s="202"/>
      <c r="W4" s="217"/>
    </row>
    <row r="5" spans="1:52" ht="11.4" customHeight="1" thickBot="1" x14ac:dyDescent="0.3">
      <c r="A5" s="339"/>
      <c r="B5" s="339"/>
      <c r="C5" s="339"/>
      <c r="D5" s="339"/>
      <c r="E5" s="339" t="s">
        <v>783</v>
      </c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202"/>
      <c r="V5" s="202"/>
      <c r="W5" s="217"/>
      <c r="X5" s="333" t="s">
        <v>292</v>
      </c>
      <c r="Y5" s="333"/>
      <c r="Z5" s="333"/>
      <c r="AA5" s="333"/>
      <c r="AB5" s="333"/>
      <c r="AC5" s="333"/>
      <c r="AD5" s="333"/>
      <c r="AE5" s="333"/>
      <c r="AF5" s="333"/>
      <c r="AG5" s="333"/>
      <c r="AH5" s="333"/>
      <c r="AI5" s="333"/>
      <c r="AJ5" s="174"/>
      <c r="AK5" s="334" t="s">
        <v>298</v>
      </c>
      <c r="AL5" s="334"/>
      <c r="AM5" s="334"/>
      <c r="AN5" s="334"/>
      <c r="AO5" s="334"/>
      <c r="AP5" s="334"/>
      <c r="AQ5" s="334"/>
      <c r="AR5" s="334"/>
      <c r="AS5" s="334"/>
      <c r="AT5" s="334"/>
      <c r="AU5" s="334"/>
      <c r="AV5" s="334"/>
      <c r="AW5" s="334"/>
      <c r="AX5" s="334"/>
      <c r="AY5" s="334"/>
      <c r="AZ5" s="334"/>
    </row>
    <row r="6" spans="1:52" ht="11.4" customHeight="1" thickBot="1" x14ac:dyDescent="0.3">
      <c r="A6" s="338"/>
      <c r="B6" s="338"/>
      <c r="C6" s="338"/>
      <c r="D6" s="338"/>
      <c r="E6" s="338"/>
      <c r="F6" s="338"/>
      <c r="G6" s="338" t="s">
        <v>516</v>
      </c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8"/>
      <c r="T6" s="338"/>
      <c r="U6" s="202"/>
      <c r="V6" s="202"/>
      <c r="W6" s="217"/>
      <c r="X6" s="176" t="s">
        <v>300</v>
      </c>
      <c r="Y6" s="176" t="s">
        <v>301</v>
      </c>
      <c r="Z6" s="176" t="s">
        <v>302</v>
      </c>
      <c r="AA6" s="176" t="s">
        <v>303</v>
      </c>
      <c r="AB6" s="176" t="s">
        <v>304</v>
      </c>
      <c r="AC6" s="176" t="s">
        <v>305</v>
      </c>
      <c r="AD6" s="176" t="s">
        <v>306</v>
      </c>
      <c r="AE6" s="176" t="s">
        <v>307</v>
      </c>
      <c r="AF6" s="176" t="s">
        <v>308</v>
      </c>
      <c r="AG6" s="176" t="s">
        <v>309</v>
      </c>
      <c r="AH6" s="176" t="s">
        <v>310</v>
      </c>
      <c r="AI6" s="176" t="s">
        <v>311</v>
      </c>
      <c r="AJ6" s="206" t="s">
        <v>312</v>
      </c>
      <c r="AK6" s="177" t="s">
        <v>300</v>
      </c>
      <c r="AL6" s="177" t="s">
        <v>301</v>
      </c>
      <c r="AM6" s="177" t="s">
        <v>302</v>
      </c>
      <c r="AN6" s="177" t="s">
        <v>303</v>
      </c>
      <c r="AO6" s="177" t="s">
        <v>304</v>
      </c>
      <c r="AP6" s="177" t="s">
        <v>305</v>
      </c>
      <c r="AQ6" s="177" t="s">
        <v>306</v>
      </c>
      <c r="AR6" s="177" t="s">
        <v>307</v>
      </c>
      <c r="AS6" s="177" t="s">
        <v>308</v>
      </c>
      <c r="AT6" s="177" t="s">
        <v>309</v>
      </c>
      <c r="AU6" s="177" t="s">
        <v>310</v>
      </c>
      <c r="AV6" s="177" t="s">
        <v>311</v>
      </c>
      <c r="AW6" s="178" t="s">
        <v>313</v>
      </c>
      <c r="AX6" s="178"/>
      <c r="AY6" s="178"/>
      <c r="AZ6" s="179" t="s">
        <v>312</v>
      </c>
    </row>
    <row r="7" spans="1:52" ht="11.4" customHeight="1" thickBot="1" x14ac:dyDescent="0.3">
      <c r="A7" s="338"/>
      <c r="B7" s="338"/>
      <c r="C7" s="338"/>
      <c r="D7" s="338"/>
      <c r="E7" s="338"/>
      <c r="F7" s="338"/>
      <c r="G7" s="340" t="s">
        <v>167</v>
      </c>
      <c r="H7" s="340"/>
      <c r="I7" s="340"/>
      <c r="J7" s="340" t="s">
        <v>168</v>
      </c>
      <c r="K7" s="340"/>
      <c r="L7" s="340"/>
      <c r="M7" s="340"/>
      <c r="N7" s="340"/>
      <c r="O7" s="340"/>
      <c r="P7" s="340"/>
      <c r="Q7" s="340"/>
      <c r="R7" s="340"/>
      <c r="S7" s="342" t="s">
        <v>295</v>
      </c>
      <c r="T7" s="342"/>
      <c r="U7" s="228">
        <v>3</v>
      </c>
      <c r="V7" s="254" t="s">
        <v>323</v>
      </c>
      <c r="W7" s="229">
        <f t="shared" ref="W7" si="0">MAX(IF(X7="A",U7,"0"),IF(X7="b+",U7,"0"),IF(X7="b",U7,"0"),IF(X7="c+",U7,"0"),IF(X7="c",U7,"0"),IF(X7="d+",U7,"0"),IF(X7="d",U7,"0"),IF(X7="ct",U7,"0"),IF(X7="tr",U7,"0"),IF(Y7="A",U7,"0"),IF(Y7="b+",U7,"0"),IF(Y7="b",U7,"0"),IF(Y7="c+",U7,"0"),IF(Y7="c",U7,"0"),IF(Y7="d+",U7,"0"),IF(Y7="d",U7,"0"),IF(Y7="ct",U7,"0"),IF(Y7="tr",U7,"0"),IF(Z7="A",U7,"0"),IF(Z7="b+",U7,"0"),IF(Z7="b",U7,"0"),IF(Z7="c+",U7,"0"),IF(Z7="c",U7,"0"),IF(Z7="d+",U7,"0"),IF(Z7="d",U7,"0"),IF(AA7="A",U7,"0"),IF(AA7="b+",U7,"0"),IF(AA7="b",U7,"0"),IF(AA7="c+",U7,"0"),IF(AA7="c",U7,"0"),IF(AA7="d+",U7,"0"),IF(AA7="d",U7,"0"),IF(AB7="A",U7,"0"),IF(AB7="b+",U7,"0"),IF(AB7="b",U7,"0"),IF(AB7="c+",U7,"0"),IF(AB7="c",U7,"0"),IF(AB7="d+",U7,"0"),IF(AB7="d",U7,"0"),IF(AC7="A",U7,"0"),IF(AC7="b+",U7,"0"),IF(AC7="b",U7,"0"),IF(AC7="c+",U7,"0"),IF(AC7="c",U7,"0"),IF(AC7="d+",U7,"0"),IF(AC7="d",U7,"0"),IF(AD7="A",U7,"0"),IF(AD7="b+",U7,"0"),IF(AD7="b",U7,"0"),IF(AD7="c+",U7,"0"),IF(AD7="c",U7,"0"),IF(AD7="d+",U7,"0"),IF(AD7="d",U7,"0"),IF(AE7="A",U7,"0"),IF(AE7="b+",U7,"0"),IF(AE7="b",U7,"0"),IF(AE7="c+",U7,"0"),IF(AE7="c",U7,"0"),IF(AE7="d+",U7,"0"),IF(AE7="d",U7,"0"),IF(AF7="A",U7,"0"),IF(AF7="b+",U7,"0"),IF(AF7="b",U7,"0"),IF(AF7="c+",U7,"0"),IF(AF7="c",U7,"0"),IF(AF7="d+",U7,"0"),IF(AF7="d",U7,"0"),IF(AG7="A",U7,"0"),IF(AG7="b+",U7,"0"),IF(AG7="b",U7,"0"),IF(AG7="c+",U7,"0"),IF(AG7="c",U7,"0"),IF(AG7="d+",U7,"0"),IF(AG7="d",U7,"0"),IF(AH7="A",U7,"0"),IF(AH7="b+",U7,"0"),IF(AH7="b",U7,"0"),IF(AH7="c+",U7,"0"),IF(AH7="c",U7,"0"),IF(AH7="d+",U7,"0"),IF(AH7="d",U7,"0"),IF(AI7="A",U7,"0"),IF(AI7="b+",U7,"0"),IF(AI7="b",U7,"0"),IF(AI7="c+",U7,"0"),IF(AI7="c",U7,"0"),IF(AI7="d+",U7,"0"),IF(AI7="d",U7,"0"))</f>
        <v>0</v>
      </c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07"/>
      <c r="AK7" s="231" t="str">
        <f t="shared" ref="AK7:AV7" si="1">IF(X7="f","0",IF(X7="d","1",IF(X7="d+","1.5",IF(X7="c","2",IF(X7="c+","2.5",IF(X7="b","3",IF(X7="b+","3.5",IF(X7="a","4","-"))))))))</f>
        <v>-</v>
      </c>
      <c r="AL7" s="231" t="str">
        <f t="shared" si="1"/>
        <v>-</v>
      </c>
      <c r="AM7" s="231" t="str">
        <f t="shared" si="1"/>
        <v>-</v>
      </c>
      <c r="AN7" s="231" t="str">
        <f t="shared" si="1"/>
        <v>-</v>
      </c>
      <c r="AO7" s="231" t="str">
        <f t="shared" si="1"/>
        <v>-</v>
      </c>
      <c r="AP7" s="231" t="str">
        <f t="shared" si="1"/>
        <v>-</v>
      </c>
      <c r="AQ7" s="231" t="str">
        <f t="shared" si="1"/>
        <v>-</v>
      </c>
      <c r="AR7" s="231" t="str">
        <f t="shared" si="1"/>
        <v>-</v>
      </c>
      <c r="AS7" s="231" t="str">
        <f t="shared" si="1"/>
        <v>-</v>
      </c>
      <c r="AT7" s="231" t="str">
        <f t="shared" si="1"/>
        <v>-</v>
      </c>
      <c r="AU7" s="231" t="str">
        <f t="shared" si="1"/>
        <v>-</v>
      </c>
      <c r="AV7" s="231" t="str">
        <f t="shared" si="1"/>
        <v>-</v>
      </c>
      <c r="AW7" s="232">
        <f>MAX(IF(AK7="4","4","0"),IF(AK7="3.5","3.5","0"),IF(AK7="3","3","0"),IF(AK7="2.5","2.5","0"),IF(AK7="2","2","0"),IF(AK7="1.5","1.5","0"),IF(AK7="1","1","0"),IF(AL7="4","4","0"),IF(AL7="3.5","3.5","0"),IF(AL7="3","3","0"),IF(AL7="2.5","2.5","0"),IF(AL7="2","2","0"),IF(AL7="1.5","1.5","0"),IF(AL7="1","1","0"),IF(AM7="4","4","0"),IF(AM7="3.5","3.5","0"),IF(AM7="3","3","0"),IF(AM7="2.5","2.5","0"),IF(AM7="2","2","0"),IF(AM7="1.5","1.5","0"),IF(AM7="1","1","0"),IF(AN7="4","4","0"),IF(AN7="3.5","3.5","0"),IF(AN7="3","3","0"),IF(AN7="2.5","2.5","0"),IF(AN7="2","2","0"),IF(AN7="1.5","1.5","0"),IF(AN7="1","1","0"),IF(AO7="4","4","0"),IF(AO7="3.5","3.5","0"),IF(AO7="3","3","0"),IF(AO7="2.5","2.5","0"),IF(AO7="2","2","0"),IF(AO7="1.5","1.5","0"),IF(AO7="1","1","0"),IF(AP7="4","4","0"),IF(AP7="3.5","3.5","0"),IF(AP7="3","3","0"),IF(AP7="2.5","2.5","0"),IF(AP7="2","2","0"),IF(AP7="1.5","1.5","0"),IF(AP7="1","1","0"),IF(AQ7="4","4","0"),IF(AQ7="3.5","3.5","0"),IF(AQ7="3","3","0"),IF(AQ7="2.5","2.5","0"),IF(AQ7="2","2","0"),IF(AQ7="1.5","1.5","0"),IF(AQ7="1","1","0"),IF(AR7="4","4","0"),IF(AR7="3.5","3.5","0"),IF(AR7="3","3","0"),IF(AR7="2.5","2.5","0"),IF(AR7="2","2","0"),IF(AR7="1.5","1.5","0"),IF(AR7="1","1","0"),IF(AS7="4","4","0"),IF(AS7="3.5","3.5","0"),IF(AS7="3","3","0"),IF(AS7="2.5","2.5","0"),IF(AS7="2","2","0"),IF(AS7="1.5","1.5","0"),IF(AS7="1","1","0"),IF(AT7="4","4","0"),IF(AT7="3.5","3.5","0"),IF(AT7="3","3","0"),IF(AT7="2.5","2.5","0"),IF(AT7="2","2","0"),IF(AT7="1.5","1.5","0"),IF(AT7="1","1","0"),IF(AU7="4","4","0"),IF(AU7="3.5","3.5","0"),IF(AU7="3","3","0"),IF(AU7="2.5","2.5","0"),IF(AU7="2","2","0"),IF(AU7="1.5","1.5","0"),IF(AU7="1","1","0"),IF(AV7="4","4","0"),IF(AV7="3.5","3.5","0"),IF(AV7="3","3","0"),IF(AV7="2.5","2.5","0"),IF(AV7="2","2","0"),IF(AV7="1.5","1.5","0"),IF(AV7="1","1","0"))</f>
        <v>0</v>
      </c>
      <c r="AX7" s="233">
        <f>W7</f>
        <v>0</v>
      </c>
      <c r="AY7" s="234">
        <f>AW7*W7</f>
        <v>0</v>
      </c>
      <c r="AZ7" s="206"/>
    </row>
    <row r="8" spans="1:52" ht="11.4" customHeight="1" thickBot="1" x14ac:dyDescent="0.3">
      <c r="A8" s="338"/>
      <c r="B8" s="338"/>
      <c r="C8" s="338"/>
      <c r="D8" s="338"/>
      <c r="E8" s="338"/>
      <c r="F8" s="338"/>
      <c r="G8" s="340"/>
      <c r="H8" s="340"/>
      <c r="I8" s="340"/>
      <c r="J8" s="340" t="s">
        <v>171</v>
      </c>
      <c r="K8" s="340"/>
      <c r="L8" s="340"/>
      <c r="M8" s="340"/>
      <c r="N8" s="340"/>
      <c r="O8" s="340"/>
      <c r="P8" s="340"/>
      <c r="Q8" s="340"/>
      <c r="R8" s="340"/>
      <c r="S8" s="338"/>
      <c r="T8" s="338"/>
      <c r="U8" s="235">
        <f>SUM(W7)</f>
        <v>0</v>
      </c>
      <c r="V8" s="223">
        <v>3</v>
      </c>
      <c r="W8" s="224" t="str">
        <f>IF(U8&gt;=V8,"หน่วยกิตครบ","ไม่ครบหน่วยกิต")</f>
        <v>ไม่ครบหน่วยกิต</v>
      </c>
      <c r="X8" s="223"/>
      <c r="Y8" s="223"/>
      <c r="Z8" s="223"/>
      <c r="AA8" s="223"/>
      <c r="AB8" s="223"/>
      <c r="AC8" s="223"/>
      <c r="AD8" s="223"/>
      <c r="AE8" s="223"/>
      <c r="AF8" s="223"/>
      <c r="AG8" s="223"/>
      <c r="AH8" s="223"/>
      <c r="AI8" s="223"/>
      <c r="AJ8" s="235"/>
      <c r="AK8" s="223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5"/>
      <c r="AW8" s="236"/>
      <c r="AX8" s="236">
        <f>SUM(AX7)</f>
        <v>0</v>
      </c>
      <c r="AY8" s="236">
        <f>SUM(AY7)</f>
        <v>0</v>
      </c>
      <c r="AZ8" s="226" t="e">
        <f>AY8/AX8</f>
        <v>#DIV/0!</v>
      </c>
    </row>
    <row r="9" spans="1:52" ht="11.4" customHeight="1" thickBot="1" x14ac:dyDescent="0.3">
      <c r="A9" s="339"/>
      <c r="B9" s="339"/>
      <c r="C9" s="339"/>
      <c r="D9" s="339"/>
      <c r="E9" s="339" t="s">
        <v>784</v>
      </c>
      <c r="F9" s="339"/>
      <c r="G9" s="339"/>
      <c r="H9" s="339"/>
      <c r="I9" s="339"/>
      <c r="J9" s="339"/>
      <c r="K9" s="339"/>
      <c r="L9" s="339"/>
      <c r="M9" s="339"/>
      <c r="N9" s="339"/>
      <c r="O9" s="339"/>
      <c r="P9" s="339"/>
      <c r="Q9" s="339"/>
      <c r="R9" s="339"/>
      <c r="S9" s="339"/>
      <c r="T9" s="339"/>
      <c r="U9" s="202"/>
      <c r="V9" s="202"/>
      <c r="W9" s="217"/>
      <c r="X9" s="352" t="s">
        <v>292</v>
      </c>
      <c r="Y9" s="352"/>
      <c r="Z9" s="352"/>
      <c r="AA9" s="352"/>
      <c r="AB9" s="352"/>
      <c r="AC9" s="352"/>
      <c r="AD9" s="352"/>
      <c r="AE9" s="352"/>
      <c r="AF9" s="352"/>
      <c r="AG9" s="352"/>
      <c r="AH9" s="352"/>
      <c r="AI9" s="352"/>
      <c r="AJ9" s="174"/>
      <c r="AK9" s="334" t="s">
        <v>298</v>
      </c>
      <c r="AL9" s="334"/>
      <c r="AM9" s="334"/>
      <c r="AN9" s="334"/>
      <c r="AO9" s="334"/>
      <c r="AP9" s="334"/>
      <c r="AQ9" s="334"/>
      <c r="AR9" s="334"/>
      <c r="AS9" s="334"/>
      <c r="AT9" s="334"/>
      <c r="AU9" s="334"/>
      <c r="AV9" s="334"/>
      <c r="AW9" s="334"/>
      <c r="AX9" s="334"/>
      <c r="AY9" s="334"/>
      <c r="AZ9" s="334"/>
    </row>
    <row r="10" spans="1:52" ht="11.4" customHeight="1" thickBot="1" x14ac:dyDescent="0.3">
      <c r="A10" s="338"/>
      <c r="B10" s="338"/>
      <c r="C10" s="338"/>
      <c r="D10" s="338"/>
      <c r="E10" s="338"/>
      <c r="F10" s="338"/>
      <c r="G10" s="338" t="s">
        <v>517</v>
      </c>
      <c r="H10" s="338"/>
      <c r="I10" s="338"/>
      <c r="J10" s="338"/>
      <c r="K10" s="338"/>
      <c r="L10" s="338"/>
      <c r="M10" s="338"/>
      <c r="N10" s="338"/>
      <c r="O10" s="338"/>
      <c r="P10" s="338"/>
      <c r="Q10" s="338"/>
      <c r="R10" s="338"/>
      <c r="S10" s="338"/>
      <c r="T10" s="338"/>
      <c r="U10" s="202"/>
      <c r="V10" s="202"/>
      <c r="W10" s="217"/>
      <c r="X10" s="176" t="s">
        <v>300</v>
      </c>
      <c r="Y10" s="176" t="s">
        <v>301</v>
      </c>
      <c r="Z10" s="176" t="s">
        <v>302</v>
      </c>
      <c r="AA10" s="176" t="s">
        <v>303</v>
      </c>
      <c r="AB10" s="176" t="s">
        <v>304</v>
      </c>
      <c r="AC10" s="176" t="s">
        <v>305</v>
      </c>
      <c r="AD10" s="176" t="s">
        <v>306</v>
      </c>
      <c r="AE10" s="176" t="s">
        <v>307</v>
      </c>
      <c r="AF10" s="176" t="s">
        <v>308</v>
      </c>
      <c r="AG10" s="176" t="s">
        <v>309</v>
      </c>
      <c r="AH10" s="176" t="s">
        <v>310</v>
      </c>
      <c r="AI10" s="176" t="s">
        <v>311</v>
      </c>
      <c r="AJ10" s="206" t="s">
        <v>312</v>
      </c>
      <c r="AK10" s="177" t="s">
        <v>300</v>
      </c>
      <c r="AL10" s="177" t="s">
        <v>301</v>
      </c>
      <c r="AM10" s="177" t="s">
        <v>302</v>
      </c>
      <c r="AN10" s="177" t="s">
        <v>303</v>
      </c>
      <c r="AO10" s="177" t="s">
        <v>304</v>
      </c>
      <c r="AP10" s="177" t="s">
        <v>305</v>
      </c>
      <c r="AQ10" s="177" t="s">
        <v>306</v>
      </c>
      <c r="AR10" s="177" t="s">
        <v>307</v>
      </c>
      <c r="AS10" s="177" t="s">
        <v>308</v>
      </c>
      <c r="AT10" s="177" t="s">
        <v>309</v>
      </c>
      <c r="AU10" s="177" t="s">
        <v>310</v>
      </c>
      <c r="AV10" s="177" t="s">
        <v>311</v>
      </c>
      <c r="AW10" s="178" t="s">
        <v>313</v>
      </c>
      <c r="AX10" s="178"/>
      <c r="AY10" s="178"/>
      <c r="AZ10" s="179" t="s">
        <v>312</v>
      </c>
    </row>
    <row r="11" spans="1:52" ht="11.4" customHeight="1" thickBot="1" x14ac:dyDescent="0.3">
      <c r="A11" s="338"/>
      <c r="B11" s="338"/>
      <c r="C11" s="338"/>
      <c r="D11" s="338"/>
      <c r="E11" s="338"/>
      <c r="F11" s="338"/>
      <c r="G11" s="340" t="s">
        <v>518</v>
      </c>
      <c r="H11" s="340"/>
      <c r="I11" s="340"/>
      <c r="J11" s="340" t="s">
        <v>519</v>
      </c>
      <c r="K11" s="340"/>
      <c r="L11" s="340"/>
      <c r="M11" s="340"/>
      <c r="N11" s="340"/>
      <c r="O11" s="340"/>
      <c r="P11" s="340"/>
      <c r="Q11" s="340"/>
      <c r="R11" s="340"/>
      <c r="S11" s="342" t="s">
        <v>295</v>
      </c>
      <c r="T11" s="342"/>
      <c r="U11" s="181">
        <v>3</v>
      </c>
      <c r="V11" s="182" t="s">
        <v>323</v>
      </c>
      <c r="W11" s="218">
        <f t="shared" ref="W11:W13" si="2">MAX(IF(X11="A",U11,"0"),IF(X11="b+",U11,"0"),IF(X11="b",U11,"0"),IF(X11="c+",U11,"0"),IF(X11="c",U11,"0"),IF(X11="d+",U11,"0"),IF(X11="d",U11,"0"),IF(X11="ct",U11,"0"),IF(X11="tr",U11,"0"),IF(Y11="A",U11,"0"),IF(Y11="b+",U11,"0"),IF(Y11="b",U11,"0"),IF(Y11="c+",U11,"0"),IF(Y11="c",U11,"0"),IF(Y11="d+",U11,"0"),IF(Y11="d",U11,"0"),IF(Y11="ct",U11,"0"),IF(Y11="tr",U11,"0"),IF(Z11="A",U11,"0"),IF(Z11="b+",U11,"0"),IF(Z11="b",U11,"0"),IF(Z11="c+",U11,"0"),IF(Z11="c",U11,"0"),IF(Z11="d+",U11,"0"),IF(Z11="d",U11,"0"),IF(AA11="A",U11,"0"),IF(AA11="b+",U11,"0"),IF(AA11="b",U11,"0"),IF(AA11="c+",U11,"0"),IF(AA11="c",U11,"0"),IF(AA11="d+",U11,"0"),IF(AA11="d",U11,"0"),IF(AB11="A",U11,"0"),IF(AB11="b+",U11,"0"),IF(AB11="b",U11,"0"),IF(AB11="c+",U11,"0"),IF(AB11="c",U11,"0"),IF(AB11="d+",U11,"0"),IF(AB11="d",U11,"0"),IF(AC11="A",U11,"0"),IF(AC11="b+",U11,"0"),IF(AC11="b",U11,"0"),IF(AC11="c+",U11,"0"),IF(AC11="c",U11,"0"),IF(AC11="d+",U11,"0"),IF(AC11="d",U11,"0"),IF(AD11="A",U11,"0"),IF(AD11="b+",U11,"0"),IF(AD11="b",U11,"0"),IF(AD11="c+",U11,"0"),IF(AD11="c",U11,"0"),IF(AD11="d+",U11,"0"),IF(AD11="d",U11,"0"),IF(AE11="A",U11,"0"),IF(AE11="b+",U11,"0"),IF(AE11="b",U11,"0"),IF(AE11="c+",U11,"0"),IF(AE11="c",U11,"0"),IF(AE11="d+",U11,"0"),IF(AE11="d",U11,"0"),IF(AF11="A",U11,"0"),IF(AF11="b+",U11,"0"),IF(AF11="b",U11,"0"),IF(AF11="c+",U11,"0"),IF(AF11="c",U11,"0"),IF(AF11="d+",U11,"0"),IF(AF11="d",U11,"0"),IF(AG11="A",U11,"0"),IF(AG11="b+",U11,"0"),IF(AG11="b",U11,"0"),IF(AG11="c+",U11,"0"),IF(AG11="c",U11,"0"),IF(AG11="d+",U11,"0"),IF(AG11="d",U11,"0"),IF(AH11="A",U11,"0"),IF(AH11="b+",U11,"0"),IF(AH11="b",U11,"0"),IF(AH11="c+",U11,"0"),IF(AH11="c",U11,"0"),IF(AH11="d+",U11,"0"),IF(AH11="d",U11,"0"),IF(AI11="A",U11,"0"),IF(AI11="b+",U11,"0"),IF(AI11="b",U11,"0"),IF(AI11="c+",U11,"0"),IF(AI11="c",U11,"0"),IF(AI11="d+",U11,"0"),IF(AI11="d",U11,"0"))</f>
        <v>0</v>
      </c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207"/>
      <c r="AK11" s="192" t="str">
        <f t="shared" ref="AK11:AV13" si="3">IF(X11="f","0",IF(X11="d","1",IF(X11="d+","1.5",IF(X11="c","2",IF(X11="c+","2.5",IF(X11="b","3",IF(X11="b+","3.5",IF(X11="a","4","-"))))))))</f>
        <v>-</v>
      </c>
      <c r="AL11" s="192" t="str">
        <f t="shared" si="3"/>
        <v>-</v>
      </c>
      <c r="AM11" s="192" t="str">
        <f t="shared" si="3"/>
        <v>-</v>
      </c>
      <c r="AN11" s="192" t="str">
        <f t="shared" si="3"/>
        <v>-</v>
      </c>
      <c r="AO11" s="192" t="str">
        <f t="shared" si="3"/>
        <v>-</v>
      </c>
      <c r="AP11" s="192" t="str">
        <f t="shared" si="3"/>
        <v>-</v>
      </c>
      <c r="AQ11" s="192" t="str">
        <f t="shared" si="3"/>
        <v>-</v>
      </c>
      <c r="AR11" s="192" t="str">
        <f t="shared" si="3"/>
        <v>-</v>
      </c>
      <c r="AS11" s="192" t="str">
        <f t="shared" si="3"/>
        <v>-</v>
      </c>
      <c r="AT11" s="192" t="str">
        <f t="shared" si="3"/>
        <v>-</v>
      </c>
      <c r="AU11" s="192" t="str">
        <f t="shared" si="3"/>
        <v>-</v>
      </c>
      <c r="AV11" s="192" t="str">
        <f t="shared" si="3"/>
        <v>-</v>
      </c>
      <c r="AW11" s="184">
        <f>MAX(IF(AK11="4","4","0"),IF(AK11="3.5","3.5","0"),IF(AK11="3","3","0"),IF(AK11="2.5","2.5","0"),IF(AK11="2","2","0"),IF(AK11="1.5","1.5","0"),IF(AK11="1","1","0"),IF(AL11="4","4","0"),IF(AL11="3.5","3.5","0"),IF(AL11="3","3","0"),IF(AL11="2.5","2.5","0"),IF(AL11="2","2","0"),IF(AL11="1.5","1.5","0"),IF(AL11="1","1","0"),IF(AM11="4","4","0"),IF(AM11="3.5","3.5","0"),IF(AM11="3","3","0"),IF(AM11="2.5","2.5","0"),IF(AM11="2","2","0"),IF(AM11="1.5","1.5","0"),IF(AM11="1","1","0"),IF(AN11="4","4","0"),IF(AN11="3.5","3.5","0"),IF(AN11="3","3","0"),IF(AN11="2.5","2.5","0"),IF(AN11="2","2","0"),IF(AN11="1.5","1.5","0"),IF(AN11="1","1","0"),IF(AO11="4","4","0"),IF(AO11="3.5","3.5","0"),IF(AO11="3","3","0"),IF(AO11="2.5","2.5","0"),IF(AO11="2","2","0"),IF(AO11="1.5","1.5","0"),IF(AO11="1","1","0"),IF(AP11="4","4","0"),IF(AP11="3.5","3.5","0"),IF(AP11="3","3","0"),IF(AP11="2.5","2.5","0"),IF(AP11="2","2","0"),IF(AP11="1.5","1.5","0"),IF(AP11="1","1","0"),IF(AQ11="4","4","0"),IF(AQ11="3.5","3.5","0"),IF(AQ11="3","3","0"),IF(AQ11="2.5","2.5","0"),IF(AQ11="2","2","0"),IF(AQ11="1.5","1.5","0"),IF(AQ11="1","1","0"),IF(AR11="4","4","0"),IF(AR11="3.5","3.5","0"),IF(AR11="3","3","0"),IF(AR11="2.5","2.5","0"),IF(AR11="2","2","0"),IF(AR11="1.5","1.5","0"),IF(AR11="1","1","0"),IF(AS11="4","4","0"),IF(AS11="3.5","3.5","0"),IF(AS11="3","3","0"),IF(AS11="2.5","2.5","0"),IF(AS11="2","2","0"),IF(AS11="1.5","1.5","0"),IF(AS11="1","1","0"),IF(AT11="4","4","0"),IF(AT11="3.5","3.5","0"),IF(AT11="3","3","0"),IF(AT11="2.5","2.5","0"),IF(AT11="2","2","0"),IF(AT11="1.5","1.5","0"),IF(AT11="1","1","0"),IF(AU11="4","4","0"),IF(AU11="3.5","3.5","0"),IF(AU11="3","3","0"),IF(AU11="2.5","2.5","0"),IF(AU11="2","2","0"),IF(AU11="1.5","1.5","0"),IF(AU11="1","1","0"),IF(AV11="4","4","0"),IF(AV11="3.5","3.5","0"),IF(AV11="3","3","0"),IF(AV11="2.5","2.5","0"),IF(AV11="2","2","0"),IF(AV11="1.5","1.5","0"),IF(AV11="1","1","0"))</f>
        <v>0</v>
      </c>
      <c r="AX11" s="185">
        <f>W11</f>
        <v>0</v>
      </c>
      <c r="AY11" s="186">
        <f t="shared" ref="AY11:AY13" si="4">AW11*W11</f>
        <v>0</v>
      </c>
      <c r="AZ11" s="179"/>
    </row>
    <row r="12" spans="1:52" ht="11.4" customHeight="1" thickBot="1" x14ac:dyDescent="0.3">
      <c r="A12" s="338"/>
      <c r="B12" s="338"/>
      <c r="C12" s="338"/>
      <c r="D12" s="338"/>
      <c r="E12" s="338"/>
      <c r="F12" s="338"/>
      <c r="G12" s="340"/>
      <c r="H12" s="340"/>
      <c r="I12" s="340"/>
      <c r="J12" s="340" t="s">
        <v>520</v>
      </c>
      <c r="K12" s="340"/>
      <c r="L12" s="340"/>
      <c r="M12" s="340"/>
      <c r="N12" s="340"/>
      <c r="O12" s="340"/>
      <c r="P12" s="340"/>
      <c r="Q12" s="340"/>
      <c r="R12" s="340"/>
      <c r="S12" s="342"/>
      <c r="T12" s="342"/>
    </row>
    <row r="13" spans="1:52" ht="11.4" customHeight="1" thickBot="1" x14ac:dyDescent="0.3">
      <c r="A13" s="338"/>
      <c r="B13" s="338"/>
      <c r="C13" s="338"/>
      <c r="D13" s="338"/>
      <c r="E13" s="338"/>
      <c r="F13" s="338"/>
      <c r="G13" s="340" t="s">
        <v>172</v>
      </c>
      <c r="H13" s="340"/>
      <c r="I13" s="340"/>
      <c r="J13" s="340" t="s">
        <v>173</v>
      </c>
      <c r="K13" s="340"/>
      <c r="L13" s="340"/>
      <c r="M13" s="340"/>
      <c r="N13" s="340"/>
      <c r="O13" s="340"/>
      <c r="P13" s="340"/>
      <c r="Q13" s="340"/>
      <c r="R13" s="340"/>
      <c r="S13" s="342" t="s">
        <v>295</v>
      </c>
      <c r="T13" s="342"/>
      <c r="U13" s="181">
        <v>3</v>
      </c>
      <c r="V13" s="182" t="s">
        <v>323</v>
      </c>
      <c r="W13" s="218">
        <f t="shared" si="2"/>
        <v>0</v>
      </c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207"/>
      <c r="AK13" s="192" t="str">
        <f t="shared" si="3"/>
        <v>-</v>
      </c>
      <c r="AL13" s="192" t="str">
        <f t="shared" si="3"/>
        <v>-</v>
      </c>
      <c r="AM13" s="192" t="str">
        <f t="shared" si="3"/>
        <v>-</v>
      </c>
      <c r="AN13" s="192" t="str">
        <f t="shared" si="3"/>
        <v>-</v>
      </c>
      <c r="AO13" s="192" t="str">
        <f t="shared" si="3"/>
        <v>-</v>
      </c>
      <c r="AP13" s="192" t="str">
        <f t="shared" si="3"/>
        <v>-</v>
      </c>
      <c r="AQ13" s="192" t="str">
        <f t="shared" si="3"/>
        <v>-</v>
      </c>
      <c r="AR13" s="192" t="str">
        <f t="shared" si="3"/>
        <v>-</v>
      </c>
      <c r="AS13" s="192" t="str">
        <f t="shared" si="3"/>
        <v>-</v>
      </c>
      <c r="AT13" s="192" t="str">
        <f t="shared" si="3"/>
        <v>-</v>
      </c>
      <c r="AU13" s="192" t="str">
        <f t="shared" si="3"/>
        <v>-</v>
      </c>
      <c r="AV13" s="192" t="str">
        <f t="shared" si="3"/>
        <v>-</v>
      </c>
      <c r="AW13" s="184">
        <f>MAX(IF(AK13="4","4","0"),IF(AK13="3.5","3.5","0"),IF(AK13="3","3","0"),IF(AK13="2.5","2.5","0"),IF(AK13="2","2","0"),IF(AK13="1.5","1.5","0"),IF(AK13="1","1","0"),IF(AL13="4","4","0"),IF(AL13="3.5","3.5","0"),IF(AL13="3","3","0"),IF(AL13="2.5","2.5","0"),IF(AL13="2","2","0"),IF(AL13="1.5","1.5","0"),IF(AL13="1","1","0"),IF(AM13="4","4","0"),IF(AM13="3.5","3.5","0"),IF(AM13="3","3","0"),IF(AM13="2.5","2.5","0"),IF(AM13="2","2","0"),IF(AM13="1.5","1.5","0"),IF(AM13="1","1","0"),IF(AN13="4","4","0"),IF(AN13="3.5","3.5","0"),IF(AN13="3","3","0"),IF(AN13="2.5","2.5","0"),IF(AN13="2","2","0"),IF(AN13="1.5","1.5","0"),IF(AN13="1","1","0"),IF(AO13="4","4","0"),IF(AO13="3.5","3.5","0"),IF(AO13="3","3","0"),IF(AO13="2.5","2.5","0"),IF(AO13="2","2","0"),IF(AO13="1.5","1.5","0"),IF(AO13="1","1","0"),IF(AP13="4","4","0"),IF(AP13="3.5","3.5","0"),IF(AP13="3","3","0"),IF(AP13="2.5","2.5","0"),IF(AP13="2","2","0"),IF(AP13="1.5","1.5","0"),IF(AP13="1","1","0"),IF(AQ13="4","4","0"),IF(AQ13="3.5","3.5","0"),IF(AQ13="3","3","0"),IF(AQ13="2.5","2.5","0"),IF(AQ13="2","2","0"),IF(AQ13="1.5","1.5","0"),IF(AQ13="1","1","0"),IF(AR13="4","4","0"),IF(AR13="3.5","3.5","0"),IF(AR13="3","3","0"),IF(AR13="2.5","2.5","0"),IF(AR13="2","2","0"),IF(AR13="1.5","1.5","0"),IF(AR13="1","1","0"),IF(AS13="4","4","0"),IF(AS13="3.5","3.5","0"),IF(AS13="3","3","0"),IF(AS13="2.5","2.5","0"),IF(AS13="2","2","0"),IF(AS13="1.5","1.5","0"),IF(AS13="1","1","0"),IF(AT13="4","4","0"),IF(AT13="3.5","3.5","0"),IF(AT13="3","3","0"),IF(AT13="2.5","2.5","0"),IF(AT13="2","2","0"),IF(AT13="1.5","1.5","0"),IF(AT13="1","1","0"),IF(AU13="4","4","0"),IF(AU13="3.5","3.5","0"),IF(AU13="3","3","0"),IF(AU13="2.5","2.5","0"),IF(AU13="2","2","0"),IF(AU13="1.5","1.5","0"),IF(AU13="1","1","0"),IF(AV13="4","4","0"),IF(AV13="3.5","3.5","0"),IF(AV13="3","3","0"),IF(AV13="2.5","2.5","0"),IF(AV13="2","2","0"),IF(AV13="1.5","1.5","0"),IF(AV13="1","1","0"))</f>
        <v>0</v>
      </c>
      <c r="AX13" s="185">
        <f>W13</f>
        <v>0</v>
      </c>
      <c r="AY13" s="186">
        <f t="shared" si="4"/>
        <v>0</v>
      </c>
      <c r="AZ13" s="179"/>
    </row>
    <row r="14" spans="1:52" ht="11.4" customHeight="1" thickBot="1" x14ac:dyDescent="0.3">
      <c r="A14" s="338"/>
      <c r="B14" s="338"/>
      <c r="C14" s="338"/>
      <c r="D14" s="338"/>
      <c r="E14" s="338"/>
      <c r="F14" s="338"/>
      <c r="G14" s="340"/>
      <c r="H14" s="340"/>
      <c r="I14" s="340"/>
      <c r="J14" s="340" t="s">
        <v>175</v>
      </c>
      <c r="K14" s="340"/>
      <c r="L14" s="340"/>
      <c r="M14" s="340"/>
      <c r="N14" s="340"/>
      <c r="O14" s="340"/>
      <c r="P14" s="340"/>
      <c r="Q14" s="340"/>
      <c r="R14" s="340"/>
      <c r="S14" s="342"/>
      <c r="T14" s="342"/>
    </row>
    <row r="15" spans="1:52" ht="11.4" customHeight="1" thickBot="1" x14ac:dyDescent="0.3">
      <c r="A15" s="338"/>
      <c r="B15" s="338"/>
      <c r="C15" s="338"/>
      <c r="D15" s="338"/>
      <c r="E15" s="338"/>
      <c r="F15" s="338"/>
      <c r="G15" s="340" t="s">
        <v>521</v>
      </c>
      <c r="H15" s="340"/>
      <c r="I15" s="340"/>
      <c r="J15" s="340" t="s">
        <v>522</v>
      </c>
      <c r="K15" s="340"/>
      <c r="L15" s="340"/>
      <c r="M15" s="340"/>
      <c r="N15" s="340"/>
      <c r="O15" s="340"/>
      <c r="P15" s="340"/>
      <c r="Q15" s="340"/>
      <c r="R15" s="340"/>
      <c r="S15" s="342" t="s">
        <v>295</v>
      </c>
      <c r="T15" s="342"/>
      <c r="U15" s="181">
        <v>3</v>
      </c>
      <c r="V15" s="182" t="s">
        <v>323</v>
      </c>
      <c r="W15" s="218">
        <f t="shared" ref="W15:W21" si="5">MAX(IF(X15="A",U15,"0"),IF(X15="b+",U15,"0"),IF(X15="b",U15,"0"),IF(X15="c+",U15,"0"),IF(X15="c",U15,"0"),IF(X15="d+",U15,"0"),IF(X15="d",U15,"0"),IF(X15="ct",U15,"0"),IF(X15="tr",U15,"0"),IF(Y15="A",U15,"0"),IF(Y15="b+",U15,"0"),IF(Y15="b",U15,"0"),IF(Y15="c+",U15,"0"),IF(Y15="c",U15,"0"),IF(Y15="d+",U15,"0"),IF(Y15="d",U15,"0"),IF(Y15="ct",U15,"0"),IF(Y15="tr",U15,"0"),IF(Z15="A",U15,"0"),IF(Z15="b+",U15,"0"),IF(Z15="b",U15,"0"),IF(Z15="c+",U15,"0"),IF(Z15="c",U15,"0"),IF(Z15="d+",U15,"0"),IF(Z15="d",U15,"0"),IF(AA15="A",U15,"0"),IF(AA15="b+",U15,"0"),IF(AA15="b",U15,"0"),IF(AA15="c+",U15,"0"),IF(AA15="c",U15,"0"),IF(AA15="d+",U15,"0"),IF(AA15="d",U15,"0"),IF(AB15="A",U15,"0"),IF(AB15="b+",U15,"0"),IF(AB15="b",U15,"0"),IF(AB15="c+",U15,"0"),IF(AB15="c",U15,"0"),IF(AB15="d+",U15,"0"),IF(AB15="d",U15,"0"),IF(AC15="A",U15,"0"),IF(AC15="b+",U15,"0"),IF(AC15="b",U15,"0"),IF(AC15="c+",U15,"0"),IF(AC15="c",U15,"0"),IF(AC15="d+",U15,"0"),IF(AC15="d",U15,"0"),IF(AD15="A",U15,"0"),IF(AD15="b+",U15,"0"),IF(AD15="b",U15,"0"),IF(AD15="c+",U15,"0"),IF(AD15="c",U15,"0"),IF(AD15="d+",U15,"0"),IF(AD15="d",U15,"0"),IF(AE15="A",U15,"0"),IF(AE15="b+",U15,"0"),IF(AE15="b",U15,"0"),IF(AE15="c+",U15,"0"),IF(AE15="c",U15,"0"),IF(AE15="d+",U15,"0"),IF(AE15="d",U15,"0"),IF(AF15="A",U15,"0"),IF(AF15="b+",U15,"0"),IF(AF15="b",U15,"0"),IF(AF15="c+",U15,"0"),IF(AF15="c",U15,"0"),IF(AF15="d+",U15,"0"),IF(AF15="d",U15,"0"),IF(AG15="A",U15,"0"),IF(AG15="b+",U15,"0"),IF(AG15="b",U15,"0"),IF(AG15="c+",U15,"0"),IF(AG15="c",U15,"0"),IF(AG15="d+",U15,"0"),IF(AG15="d",U15,"0"),IF(AH15="A",U15,"0"),IF(AH15="b+",U15,"0"),IF(AH15="b",U15,"0"),IF(AH15="c+",U15,"0"),IF(AH15="c",U15,"0"),IF(AH15="d+",U15,"0"),IF(AH15="d",U15,"0"),IF(AI15="A",U15,"0"),IF(AI15="b+",U15,"0"),IF(AI15="b",U15,"0"),IF(AI15="c+",U15,"0"),IF(AI15="c",U15,"0"),IF(AI15="d+",U15,"0"),IF(AI15="d",U15,"0"))</f>
        <v>0</v>
      </c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207"/>
      <c r="AK15" s="192" t="str">
        <f t="shared" ref="AK15:AV21" si="6">IF(X15="f","0",IF(X15="d","1",IF(X15="d+","1.5",IF(X15="c","2",IF(X15="c+","2.5",IF(X15="b","3",IF(X15="b+","3.5",IF(X15="a","4","-"))))))))</f>
        <v>-</v>
      </c>
      <c r="AL15" s="192" t="str">
        <f t="shared" si="6"/>
        <v>-</v>
      </c>
      <c r="AM15" s="192" t="str">
        <f t="shared" si="6"/>
        <v>-</v>
      </c>
      <c r="AN15" s="192" t="str">
        <f t="shared" si="6"/>
        <v>-</v>
      </c>
      <c r="AO15" s="192" t="str">
        <f t="shared" si="6"/>
        <v>-</v>
      </c>
      <c r="AP15" s="192" t="str">
        <f t="shared" si="6"/>
        <v>-</v>
      </c>
      <c r="AQ15" s="192" t="str">
        <f t="shared" si="6"/>
        <v>-</v>
      </c>
      <c r="AR15" s="192" t="str">
        <f t="shared" si="6"/>
        <v>-</v>
      </c>
      <c r="AS15" s="192" t="str">
        <f t="shared" si="6"/>
        <v>-</v>
      </c>
      <c r="AT15" s="192" t="str">
        <f t="shared" si="6"/>
        <v>-</v>
      </c>
      <c r="AU15" s="192" t="str">
        <f t="shared" si="6"/>
        <v>-</v>
      </c>
      <c r="AV15" s="192" t="str">
        <f t="shared" si="6"/>
        <v>-</v>
      </c>
      <c r="AW15" s="184">
        <f>MAX(IF(AK15="4","4","0"),IF(AK15="3.5","3.5","0"),IF(AK15="3","3","0"),IF(AK15="2.5","2.5","0"),IF(AK15="2","2","0"),IF(AK15="1.5","1.5","0"),IF(AK15="1","1","0"),IF(AL15="4","4","0"),IF(AL15="3.5","3.5","0"),IF(AL15="3","3","0"),IF(AL15="2.5","2.5","0"),IF(AL15="2","2","0"),IF(AL15="1.5","1.5","0"),IF(AL15="1","1","0"),IF(AM15="4","4","0"),IF(AM15="3.5","3.5","0"),IF(AM15="3","3","0"),IF(AM15="2.5","2.5","0"),IF(AM15="2","2","0"),IF(AM15="1.5","1.5","0"),IF(AM15="1","1","0"),IF(AN15="4","4","0"),IF(AN15="3.5","3.5","0"),IF(AN15="3","3","0"),IF(AN15="2.5","2.5","0"),IF(AN15="2","2","0"),IF(AN15="1.5","1.5","0"),IF(AN15="1","1","0"),IF(AO15="4","4","0"),IF(AO15="3.5","3.5","0"),IF(AO15="3","3","0"),IF(AO15="2.5","2.5","0"),IF(AO15="2","2","0"),IF(AO15="1.5","1.5","0"),IF(AO15="1","1","0"),IF(AP15="4","4","0"),IF(AP15="3.5","3.5","0"),IF(AP15="3","3","0"),IF(AP15="2.5","2.5","0"),IF(AP15="2","2","0"),IF(AP15="1.5","1.5","0"),IF(AP15="1","1","0"),IF(AQ15="4","4","0"),IF(AQ15="3.5","3.5","0"),IF(AQ15="3","3","0"),IF(AQ15="2.5","2.5","0"),IF(AQ15="2","2","0"),IF(AQ15="1.5","1.5","0"),IF(AQ15="1","1","0"),IF(AR15="4","4","0"),IF(AR15="3.5","3.5","0"),IF(AR15="3","3","0"),IF(AR15="2.5","2.5","0"),IF(AR15="2","2","0"),IF(AR15="1.5","1.5","0"),IF(AR15="1","1","0"),IF(AS15="4","4","0"),IF(AS15="3.5","3.5","0"),IF(AS15="3","3","0"),IF(AS15="2.5","2.5","0"),IF(AS15="2","2","0"),IF(AS15="1.5","1.5","0"),IF(AS15="1","1","0"),IF(AT15="4","4","0"),IF(AT15="3.5","3.5","0"),IF(AT15="3","3","0"),IF(AT15="2.5","2.5","0"),IF(AT15="2","2","0"),IF(AT15="1.5","1.5","0"),IF(AT15="1","1","0"),IF(AU15="4","4","0"),IF(AU15="3.5","3.5","0"),IF(AU15="3","3","0"),IF(AU15="2.5","2.5","0"),IF(AU15="2","2","0"),IF(AU15="1.5","1.5","0"),IF(AU15="1","1","0"),IF(AV15="4","4","0"),IF(AV15="3.5","3.5","0"),IF(AV15="3","3","0"),IF(AV15="2.5","2.5","0"),IF(AV15="2","2","0"),IF(AV15="1.5","1.5","0"),IF(AV15="1","1","0"))</f>
        <v>0</v>
      </c>
      <c r="AX15" s="185">
        <f>W15</f>
        <v>0</v>
      </c>
      <c r="AY15" s="186">
        <f t="shared" ref="AY15:AY21" si="7">AW15*W15</f>
        <v>0</v>
      </c>
      <c r="AZ15" s="179"/>
    </row>
    <row r="16" spans="1:52" ht="11.4" customHeight="1" thickBot="1" x14ac:dyDescent="0.3">
      <c r="A16" s="338"/>
      <c r="B16" s="338"/>
      <c r="C16" s="338"/>
      <c r="D16" s="338"/>
      <c r="E16" s="338"/>
      <c r="F16" s="338"/>
      <c r="G16" s="340"/>
      <c r="H16" s="340"/>
      <c r="I16" s="340"/>
      <c r="J16" s="340" t="s">
        <v>523</v>
      </c>
      <c r="K16" s="340"/>
      <c r="L16" s="340"/>
      <c r="M16" s="340"/>
      <c r="N16" s="340"/>
      <c r="O16" s="340"/>
      <c r="P16" s="340"/>
      <c r="Q16" s="340"/>
      <c r="R16" s="340"/>
      <c r="S16" s="342"/>
      <c r="T16" s="342"/>
    </row>
    <row r="17" spans="1:52" ht="11.4" customHeight="1" thickBot="1" x14ac:dyDescent="0.3">
      <c r="A17" s="338"/>
      <c r="B17" s="338"/>
      <c r="C17" s="338"/>
      <c r="D17" s="338"/>
      <c r="E17" s="338"/>
      <c r="F17" s="338"/>
      <c r="G17" s="340" t="s">
        <v>524</v>
      </c>
      <c r="H17" s="340"/>
      <c r="I17" s="340"/>
      <c r="J17" s="340" t="s">
        <v>525</v>
      </c>
      <c r="K17" s="340"/>
      <c r="L17" s="340"/>
      <c r="M17" s="340"/>
      <c r="N17" s="340"/>
      <c r="O17" s="340"/>
      <c r="P17" s="340"/>
      <c r="Q17" s="340"/>
      <c r="R17" s="340"/>
      <c r="S17" s="342" t="s">
        <v>295</v>
      </c>
      <c r="T17" s="342"/>
      <c r="U17" s="181">
        <v>3</v>
      </c>
      <c r="V17" s="182" t="s">
        <v>323</v>
      </c>
      <c r="W17" s="218">
        <f t="shared" si="5"/>
        <v>0</v>
      </c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207"/>
      <c r="AK17" s="192" t="str">
        <f t="shared" si="6"/>
        <v>-</v>
      </c>
      <c r="AL17" s="192" t="str">
        <f t="shared" si="6"/>
        <v>-</v>
      </c>
      <c r="AM17" s="192" t="str">
        <f t="shared" si="6"/>
        <v>-</v>
      </c>
      <c r="AN17" s="192" t="str">
        <f t="shared" si="6"/>
        <v>-</v>
      </c>
      <c r="AO17" s="192" t="str">
        <f t="shared" si="6"/>
        <v>-</v>
      </c>
      <c r="AP17" s="192" t="str">
        <f t="shared" si="6"/>
        <v>-</v>
      </c>
      <c r="AQ17" s="192" t="str">
        <f t="shared" si="6"/>
        <v>-</v>
      </c>
      <c r="AR17" s="192" t="str">
        <f t="shared" si="6"/>
        <v>-</v>
      </c>
      <c r="AS17" s="192" t="str">
        <f t="shared" si="6"/>
        <v>-</v>
      </c>
      <c r="AT17" s="192" t="str">
        <f t="shared" si="6"/>
        <v>-</v>
      </c>
      <c r="AU17" s="192" t="str">
        <f t="shared" si="6"/>
        <v>-</v>
      </c>
      <c r="AV17" s="192" t="str">
        <f t="shared" si="6"/>
        <v>-</v>
      </c>
      <c r="AW17" s="184">
        <f t="shared" ref="AW17:AW21" si="8">MAX(IF(AK17="4","4","0"),IF(AK17="3.5","3.5","0"),IF(AK17="3","3","0"),IF(AK17="2.5","2.5","0"),IF(AK17="2","2","0"),IF(AK17="1.5","1.5","0"),IF(AK17="1","1","0"),IF(AL17="4","4","0"),IF(AL17="3.5","3.5","0"),IF(AL17="3","3","0"),IF(AL17="2.5","2.5","0"),IF(AL17="2","2","0"),IF(AL17="1.5","1.5","0"),IF(AL17="1","1","0"),IF(AM17="4","4","0"),IF(AM17="3.5","3.5","0"),IF(AM17="3","3","0"),IF(AM17="2.5","2.5","0"),IF(AM17="2","2","0"),IF(AM17="1.5","1.5","0"),IF(AM17="1","1","0"),IF(AN17="4","4","0"),IF(AN17="3.5","3.5","0"),IF(AN17="3","3","0"),IF(AN17="2.5","2.5","0"),IF(AN17="2","2","0"),IF(AN17="1.5","1.5","0"),IF(AN17="1","1","0"),IF(AO17="4","4","0"),IF(AO17="3.5","3.5","0"),IF(AO17="3","3","0"),IF(AO17="2.5","2.5","0"),IF(AO17="2","2","0"),IF(AO17="1.5","1.5","0"),IF(AO17="1","1","0"),IF(AP17="4","4","0"),IF(AP17="3.5","3.5","0"),IF(AP17="3","3","0"),IF(AP17="2.5","2.5","0"),IF(AP17="2","2","0"),IF(AP17="1.5","1.5","0"),IF(AP17="1","1","0"),IF(AQ17="4","4","0"),IF(AQ17="3.5","3.5","0"),IF(AQ17="3","3","0"),IF(AQ17="2.5","2.5","0"),IF(AQ17="2","2","0"),IF(AQ17="1.5","1.5","0"),IF(AQ17="1","1","0"),IF(AR17="4","4","0"),IF(AR17="3.5","3.5","0"),IF(AR17="3","3","0"),IF(AR17="2.5","2.5","0"),IF(AR17="2","2","0"),IF(AR17="1.5","1.5","0"),IF(AR17="1","1","0"),IF(AS17="4","4","0"),IF(AS17="3.5","3.5","0"),IF(AS17="3","3","0"),IF(AS17="2.5","2.5","0"),IF(AS17="2","2","0"),IF(AS17="1.5","1.5","0"),IF(AS17="1","1","0"),IF(AT17="4","4","0"),IF(AT17="3.5","3.5","0"),IF(AT17="3","3","0"),IF(AT17="2.5","2.5","0"),IF(AT17="2","2","0"),IF(AT17="1.5","1.5","0"),IF(AT17="1","1","0"),IF(AU17="4","4","0"),IF(AU17="3.5","3.5","0"),IF(AU17="3","3","0"),IF(AU17="2.5","2.5","0"),IF(AU17="2","2","0"),IF(AU17="1.5","1.5","0"),IF(AU17="1","1","0"),IF(AV17="4","4","0"),IF(AV17="3.5","3.5","0"),IF(AV17="3","3","0"),IF(AV17="2.5","2.5","0"),IF(AV17="2","2","0"),IF(AV17="1.5","1.5","0"),IF(AV17="1","1","0"))</f>
        <v>0</v>
      </c>
      <c r="AX17" s="185">
        <f t="shared" ref="AX17:AX21" si="9">W17</f>
        <v>0</v>
      </c>
      <c r="AY17" s="186">
        <f t="shared" si="7"/>
        <v>0</v>
      </c>
      <c r="AZ17" s="179"/>
    </row>
    <row r="18" spans="1:52" ht="11.4" customHeight="1" thickBot="1" x14ac:dyDescent="0.3">
      <c r="A18" s="338"/>
      <c r="B18" s="338"/>
      <c r="C18" s="338"/>
      <c r="D18" s="338"/>
      <c r="E18" s="338"/>
      <c r="F18" s="338"/>
      <c r="G18" s="340"/>
      <c r="H18" s="340"/>
      <c r="I18" s="340"/>
      <c r="J18" s="340" t="s">
        <v>526</v>
      </c>
      <c r="K18" s="340"/>
      <c r="L18" s="340"/>
      <c r="M18" s="340"/>
      <c r="N18" s="340"/>
      <c r="O18" s="340"/>
      <c r="P18" s="340"/>
      <c r="Q18" s="340"/>
      <c r="R18" s="340"/>
      <c r="S18" s="342"/>
      <c r="T18" s="342"/>
    </row>
    <row r="19" spans="1:52" ht="11.4" customHeight="1" thickBot="1" x14ac:dyDescent="0.3">
      <c r="A19" s="338"/>
      <c r="B19" s="338"/>
      <c r="C19" s="338"/>
      <c r="D19" s="338"/>
      <c r="E19" s="338"/>
      <c r="F19" s="338"/>
      <c r="G19" s="340" t="s">
        <v>527</v>
      </c>
      <c r="H19" s="340"/>
      <c r="I19" s="340"/>
      <c r="J19" s="340" t="s">
        <v>528</v>
      </c>
      <c r="K19" s="340"/>
      <c r="L19" s="340"/>
      <c r="M19" s="340"/>
      <c r="N19" s="340"/>
      <c r="O19" s="340"/>
      <c r="P19" s="340"/>
      <c r="Q19" s="340"/>
      <c r="R19" s="340"/>
      <c r="S19" s="342" t="s">
        <v>295</v>
      </c>
      <c r="T19" s="342"/>
      <c r="U19" s="181">
        <v>3</v>
      </c>
      <c r="V19" s="182" t="s">
        <v>323</v>
      </c>
      <c r="W19" s="218">
        <f t="shared" si="5"/>
        <v>0</v>
      </c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207"/>
      <c r="AK19" s="192" t="str">
        <f t="shared" si="6"/>
        <v>-</v>
      </c>
      <c r="AL19" s="192" t="str">
        <f t="shared" si="6"/>
        <v>-</v>
      </c>
      <c r="AM19" s="192" t="str">
        <f t="shared" si="6"/>
        <v>-</v>
      </c>
      <c r="AN19" s="192" t="str">
        <f t="shared" si="6"/>
        <v>-</v>
      </c>
      <c r="AO19" s="192" t="str">
        <f t="shared" si="6"/>
        <v>-</v>
      </c>
      <c r="AP19" s="192" t="str">
        <f t="shared" si="6"/>
        <v>-</v>
      </c>
      <c r="AQ19" s="192" t="str">
        <f t="shared" si="6"/>
        <v>-</v>
      </c>
      <c r="AR19" s="192" t="str">
        <f t="shared" si="6"/>
        <v>-</v>
      </c>
      <c r="AS19" s="192" t="str">
        <f t="shared" si="6"/>
        <v>-</v>
      </c>
      <c r="AT19" s="192" t="str">
        <f t="shared" si="6"/>
        <v>-</v>
      </c>
      <c r="AU19" s="192" t="str">
        <f t="shared" si="6"/>
        <v>-</v>
      </c>
      <c r="AV19" s="192" t="str">
        <f t="shared" si="6"/>
        <v>-</v>
      </c>
      <c r="AW19" s="184">
        <f t="shared" si="8"/>
        <v>0</v>
      </c>
      <c r="AX19" s="185">
        <f t="shared" si="9"/>
        <v>0</v>
      </c>
      <c r="AY19" s="186">
        <f t="shared" si="7"/>
        <v>0</v>
      </c>
      <c r="AZ19" s="179"/>
    </row>
    <row r="20" spans="1:52" ht="11.4" customHeight="1" thickBot="1" x14ac:dyDescent="0.3">
      <c r="A20" s="338"/>
      <c r="B20" s="338"/>
      <c r="C20" s="338"/>
      <c r="D20" s="338"/>
      <c r="E20" s="338"/>
      <c r="F20" s="338"/>
      <c r="G20" s="340"/>
      <c r="H20" s="340"/>
      <c r="I20" s="340"/>
      <c r="J20" s="340" t="s">
        <v>529</v>
      </c>
      <c r="K20" s="340"/>
      <c r="L20" s="340"/>
      <c r="M20" s="340"/>
      <c r="N20" s="340"/>
      <c r="O20" s="340"/>
      <c r="P20" s="340"/>
      <c r="Q20" s="340"/>
      <c r="R20" s="340"/>
      <c r="S20" s="342"/>
      <c r="T20" s="342"/>
    </row>
    <row r="21" spans="1:52" ht="11.4" customHeight="1" thickBot="1" x14ac:dyDescent="0.3">
      <c r="A21" s="338"/>
      <c r="B21" s="338"/>
      <c r="C21" s="338"/>
      <c r="D21" s="338"/>
      <c r="E21" s="338"/>
      <c r="F21" s="338"/>
      <c r="G21" s="340" t="s">
        <v>530</v>
      </c>
      <c r="H21" s="340"/>
      <c r="I21" s="340"/>
      <c r="J21" s="340" t="s">
        <v>531</v>
      </c>
      <c r="K21" s="340"/>
      <c r="L21" s="340"/>
      <c r="M21" s="340"/>
      <c r="N21" s="340"/>
      <c r="O21" s="340"/>
      <c r="P21" s="340"/>
      <c r="Q21" s="340"/>
      <c r="R21" s="340"/>
      <c r="S21" s="342" t="s">
        <v>295</v>
      </c>
      <c r="T21" s="342"/>
      <c r="U21" s="181">
        <v>3</v>
      </c>
      <c r="V21" s="182" t="s">
        <v>323</v>
      </c>
      <c r="W21" s="218">
        <f t="shared" si="5"/>
        <v>0</v>
      </c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207"/>
      <c r="AK21" s="192" t="str">
        <f t="shared" si="6"/>
        <v>-</v>
      </c>
      <c r="AL21" s="192" t="str">
        <f t="shared" si="6"/>
        <v>-</v>
      </c>
      <c r="AM21" s="192" t="str">
        <f t="shared" si="6"/>
        <v>-</v>
      </c>
      <c r="AN21" s="192" t="str">
        <f t="shared" si="6"/>
        <v>-</v>
      </c>
      <c r="AO21" s="192" t="str">
        <f t="shared" si="6"/>
        <v>-</v>
      </c>
      <c r="AP21" s="192" t="str">
        <f t="shared" si="6"/>
        <v>-</v>
      </c>
      <c r="AQ21" s="192" t="str">
        <f t="shared" si="6"/>
        <v>-</v>
      </c>
      <c r="AR21" s="192" t="str">
        <f t="shared" si="6"/>
        <v>-</v>
      </c>
      <c r="AS21" s="192" t="str">
        <f t="shared" si="6"/>
        <v>-</v>
      </c>
      <c r="AT21" s="192" t="str">
        <f t="shared" si="6"/>
        <v>-</v>
      </c>
      <c r="AU21" s="192" t="str">
        <f t="shared" si="6"/>
        <v>-</v>
      </c>
      <c r="AV21" s="192" t="str">
        <f t="shared" si="6"/>
        <v>-</v>
      </c>
      <c r="AW21" s="184">
        <f t="shared" si="8"/>
        <v>0</v>
      </c>
      <c r="AX21" s="185">
        <f t="shared" si="9"/>
        <v>0</v>
      </c>
      <c r="AY21" s="186">
        <f t="shared" si="7"/>
        <v>0</v>
      </c>
      <c r="AZ21" s="179"/>
    </row>
    <row r="22" spans="1:52" ht="11.4" customHeight="1" thickBot="1" x14ac:dyDescent="0.3">
      <c r="A22" s="338"/>
      <c r="B22" s="338"/>
      <c r="C22" s="338"/>
      <c r="D22" s="338"/>
      <c r="E22" s="338"/>
      <c r="F22" s="338"/>
      <c r="G22" s="340"/>
      <c r="H22" s="340"/>
      <c r="I22" s="340"/>
      <c r="J22" s="340" t="s">
        <v>532</v>
      </c>
      <c r="K22" s="340"/>
      <c r="L22" s="340"/>
      <c r="M22" s="340"/>
      <c r="N22" s="340"/>
      <c r="O22" s="340"/>
      <c r="P22" s="340"/>
      <c r="Q22" s="340"/>
      <c r="R22" s="340"/>
      <c r="S22" s="342"/>
      <c r="T22" s="342"/>
    </row>
    <row r="23" spans="1:52" ht="11.4" customHeight="1" thickBot="1" x14ac:dyDescent="0.3">
      <c r="A23" s="338"/>
      <c r="B23" s="338"/>
      <c r="C23" s="338"/>
      <c r="D23" s="338"/>
      <c r="E23" s="338"/>
      <c r="F23" s="338"/>
      <c r="G23" s="340" t="s">
        <v>138</v>
      </c>
      <c r="H23" s="340"/>
      <c r="I23" s="340"/>
      <c r="J23" s="340" t="s">
        <v>139</v>
      </c>
      <c r="K23" s="340"/>
      <c r="L23" s="340"/>
      <c r="M23" s="340"/>
      <c r="N23" s="340"/>
      <c r="O23" s="340"/>
      <c r="P23" s="340"/>
      <c r="Q23" s="340"/>
      <c r="R23" s="340"/>
      <c r="S23" s="342" t="s">
        <v>295</v>
      </c>
      <c r="T23" s="342"/>
      <c r="U23" s="181">
        <v>3</v>
      </c>
      <c r="V23" s="182" t="s">
        <v>323</v>
      </c>
      <c r="W23" s="218">
        <f t="shared" ref="W23" si="10">MAX(IF(X23="A",U23,"0"),IF(X23="b+",U23,"0"),IF(X23="b",U23,"0"),IF(X23="c+",U23,"0"),IF(X23="c",U23,"0"),IF(X23="d+",U23,"0"),IF(X23="d",U23,"0"),IF(X23="ct",U23,"0"),IF(X23="tr",U23,"0"),IF(Y23="A",U23,"0"),IF(Y23="b+",U23,"0"),IF(Y23="b",U23,"0"),IF(Y23="c+",U23,"0"),IF(Y23="c",U23,"0"),IF(Y23="d+",U23,"0"),IF(Y23="d",U23,"0"),IF(Y23="ct",U23,"0"),IF(Y23="tr",U23,"0"),IF(Z23="A",U23,"0"),IF(Z23="b+",U23,"0"),IF(Z23="b",U23,"0"),IF(Z23="c+",U23,"0"),IF(Z23="c",U23,"0"),IF(Z23="d+",U23,"0"),IF(Z23="d",U23,"0"),IF(AA23="A",U23,"0"),IF(AA23="b+",U23,"0"),IF(AA23="b",U23,"0"),IF(AA23="c+",U23,"0"),IF(AA23="c",U23,"0"),IF(AA23="d+",U23,"0"),IF(AA23="d",U23,"0"),IF(AB23="A",U23,"0"),IF(AB23="b+",U23,"0"),IF(AB23="b",U23,"0"),IF(AB23="c+",U23,"0"),IF(AB23="c",U23,"0"),IF(AB23="d+",U23,"0"),IF(AB23="d",U23,"0"),IF(AC23="A",U23,"0"),IF(AC23="b+",U23,"0"),IF(AC23="b",U23,"0"),IF(AC23="c+",U23,"0"),IF(AC23="c",U23,"0"),IF(AC23="d+",U23,"0"),IF(AC23="d",U23,"0"),IF(AD23="A",U23,"0"),IF(AD23="b+",U23,"0"),IF(AD23="b",U23,"0"),IF(AD23="c+",U23,"0"),IF(AD23="c",U23,"0"),IF(AD23="d+",U23,"0"),IF(AD23="d",U23,"0"),IF(AE23="A",U23,"0"),IF(AE23="b+",U23,"0"),IF(AE23="b",U23,"0"),IF(AE23="c+",U23,"0"),IF(AE23="c",U23,"0"),IF(AE23="d+",U23,"0"),IF(AE23="d",U23,"0"),IF(AF23="A",U23,"0"),IF(AF23="b+",U23,"0"),IF(AF23="b",U23,"0"),IF(AF23="c+",U23,"0"),IF(AF23="c",U23,"0"),IF(AF23="d+",U23,"0"),IF(AF23="d",U23,"0"),IF(AG23="A",U23,"0"),IF(AG23="b+",U23,"0"),IF(AG23="b",U23,"0"),IF(AG23="c+",U23,"0"),IF(AG23="c",U23,"0"),IF(AG23="d+",U23,"0"),IF(AG23="d",U23,"0"),IF(AH23="A",U23,"0"),IF(AH23="b+",U23,"0"),IF(AH23="b",U23,"0"),IF(AH23="c+",U23,"0"),IF(AH23="c",U23,"0"),IF(AH23="d+",U23,"0"),IF(AH23="d",U23,"0"),IF(AI23="A",U23,"0"),IF(AI23="b+",U23,"0"),IF(AI23="b",U23,"0"),IF(AI23="c+",U23,"0"),IF(AI23="c",U23,"0"),IF(AI23="d+",U23,"0"),IF(AI23="d",U23,"0"))</f>
        <v>0</v>
      </c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207"/>
      <c r="AK23" s="192" t="str">
        <f t="shared" ref="AK23:AV23" si="11">IF(X23="f","0",IF(X23="d","1",IF(X23="d+","1.5",IF(X23="c","2",IF(X23="c+","2.5",IF(X23="b","3",IF(X23="b+","3.5",IF(X23="a","4","-"))))))))</f>
        <v>-</v>
      </c>
      <c r="AL23" s="192" t="str">
        <f t="shared" si="11"/>
        <v>-</v>
      </c>
      <c r="AM23" s="192" t="str">
        <f t="shared" si="11"/>
        <v>-</v>
      </c>
      <c r="AN23" s="192" t="str">
        <f t="shared" si="11"/>
        <v>-</v>
      </c>
      <c r="AO23" s="192" t="str">
        <f t="shared" si="11"/>
        <v>-</v>
      </c>
      <c r="AP23" s="192" t="str">
        <f t="shared" si="11"/>
        <v>-</v>
      </c>
      <c r="AQ23" s="192" t="str">
        <f t="shared" si="11"/>
        <v>-</v>
      </c>
      <c r="AR23" s="192" t="str">
        <f t="shared" si="11"/>
        <v>-</v>
      </c>
      <c r="AS23" s="192" t="str">
        <f t="shared" si="11"/>
        <v>-</v>
      </c>
      <c r="AT23" s="192" t="str">
        <f t="shared" si="11"/>
        <v>-</v>
      </c>
      <c r="AU23" s="192" t="str">
        <f t="shared" si="11"/>
        <v>-</v>
      </c>
      <c r="AV23" s="192" t="str">
        <f t="shared" si="11"/>
        <v>-</v>
      </c>
      <c r="AW23" s="184">
        <f t="shared" ref="AW23" si="12">MAX(IF(AK23="4","4","0"),IF(AK23="3.5","3.5","0"),IF(AK23="3","3","0"),IF(AK23="2.5","2.5","0"),IF(AK23="2","2","0"),IF(AK23="1.5","1.5","0"),IF(AK23="1","1","0"),IF(AL23="4","4","0"),IF(AL23="3.5","3.5","0"),IF(AL23="3","3","0"),IF(AL23="2.5","2.5","0"),IF(AL23="2","2","0"),IF(AL23="1.5","1.5","0"),IF(AL23="1","1","0"),IF(AM23="4","4","0"),IF(AM23="3.5","3.5","0"),IF(AM23="3","3","0"),IF(AM23="2.5","2.5","0"),IF(AM23="2","2","0"),IF(AM23="1.5","1.5","0"),IF(AM23="1","1","0"),IF(AN23="4","4","0"),IF(AN23="3.5","3.5","0"),IF(AN23="3","3","0"),IF(AN23="2.5","2.5","0"),IF(AN23="2","2","0"),IF(AN23="1.5","1.5","0"),IF(AN23="1","1","0"),IF(AO23="4","4","0"),IF(AO23="3.5","3.5","0"),IF(AO23="3","3","0"),IF(AO23="2.5","2.5","0"),IF(AO23="2","2","0"),IF(AO23="1.5","1.5","0"),IF(AO23="1","1","0"),IF(AP23="4","4","0"),IF(AP23="3.5","3.5","0"),IF(AP23="3","3","0"),IF(AP23="2.5","2.5","0"),IF(AP23="2","2","0"),IF(AP23="1.5","1.5","0"),IF(AP23="1","1","0"),IF(AQ23="4","4","0"),IF(AQ23="3.5","3.5","0"),IF(AQ23="3","3","0"),IF(AQ23="2.5","2.5","0"),IF(AQ23="2","2","0"),IF(AQ23="1.5","1.5","0"),IF(AQ23="1","1","0"),IF(AR23="4","4","0"),IF(AR23="3.5","3.5","0"),IF(AR23="3","3","0"),IF(AR23="2.5","2.5","0"),IF(AR23="2","2","0"),IF(AR23="1.5","1.5","0"),IF(AR23="1","1","0"),IF(AS23="4","4","0"),IF(AS23="3.5","3.5","0"),IF(AS23="3","3","0"),IF(AS23="2.5","2.5","0"),IF(AS23="2","2","0"),IF(AS23="1.5","1.5","0"),IF(AS23="1","1","0"),IF(AT23="4","4","0"),IF(AT23="3.5","3.5","0"),IF(AT23="3","3","0"),IF(AT23="2.5","2.5","0"),IF(AT23="2","2","0"),IF(AT23="1.5","1.5","0"),IF(AT23="1","1","0"),IF(AU23="4","4","0"),IF(AU23="3.5","3.5","0"),IF(AU23="3","3","0"),IF(AU23="2.5","2.5","0"),IF(AU23="2","2","0"),IF(AU23="1.5","1.5","0"),IF(AU23="1","1","0"),IF(AV23="4","4","0"),IF(AV23="3.5","3.5","0"),IF(AV23="3","3","0"),IF(AV23="2.5","2.5","0"),IF(AV23="2","2","0"),IF(AV23="1.5","1.5","0"),IF(AV23="1","1","0"))</f>
        <v>0</v>
      </c>
      <c r="AX23" s="185">
        <f t="shared" ref="AX23" si="13">W23</f>
        <v>0</v>
      </c>
      <c r="AY23" s="186">
        <f t="shared" ref="AY23" si="14">AW23*W23</f>
        <v>0</v>
      </c>
      <c r="AZ23" s="179"/>
    </row>
    <row r="24" spans="1:52" ht="11.4" customHeight="1" thickBot="1" x14ac:dyDescent="0.3">
      <c r="A24" s="338"/>
      <c r="B24" s="338"/>
      <c r="C24" s="338"/>
      <c r="D24" s="338"/>
      <c r="E24" s="338"/>
      <c r="F24" s="338"/>
      <c r="G24" s="340"/>
      <c r="H24" s="340"/>
      <c r="I24" s="340"/>
      <c r="J24" s="340" t="s">
        <v>144</v>
      </c>
      <c r="K24" s="340"/>
      <c r="L24" s="340"/>
      <c r="M24" s="340"/>
      <c r="N24" s="340"/>
      <c r="O24" s="340"/>
      <c r="P24" s="340"/>
      <c r="Q24" s="340"/>
      <c r="R24" s="340"/>
      <c r="S24" s="342"/>
      <c r="T24" s="342"/>
    </row>
    <row r="25" spans="1:52" ht="11.4" customHeight="1" thickBot="1" x14ac:dyDescent="0.3">
      <c r="A25" s="338"/>
      <c r="B25" s="338"/>
      <c r="C25" s="338"/>
      <c r="D25" s="338"/>
      <c r="E25" s="338"/>
      <c r="F25" s="338"/>
      <c r="G25" s="340" t="s">
        <v>533</v>
      </c>
      <c r="H25" s="340"/>
      <c r="I25" s="340"/>
      <c r="J25" s="340" t="s">
        <v>534</v>
      </c>
      <c r="K25" s="340"/>
      <c r="L25" s="340"/>
      <c r="M25" s="340"/>
      <c r="N25" s="340"/>
      <c r="O25" s="340"/>
      <c r="P25" s="340"/>
      <c r="Q25" s="340"/>
      <c r="R25" s="340"/>
      <c r="S25" s="342" t="s">
        <v>295</v>
      </c>
      <c r="T25" s="342"/>
      <c r="U25" s="181">
        <v>3</v>
      </c>
      <c r="V25" s="182" t="s">
        <v>323</v>
      </c>
      <c r="W25" s="218">
        <f t="shared" ref="W25" si="15">MAX(IF(X25="A",U25,"0"),IF(X25="b+",U25,"0"),IF(X25="b",U25,"0"),IF(X25="c+",U25,"0"),IF(X25="c",U25,"0"),IF(X25="d+",U25,"0"),IF(X25="d",U25,"0"),IF(X25="ct",U25,"0"),IF(X25="tr",U25,"0"),IF(Y25="A",U25,"0"),IF(Y25="b+",U25,"0"),IF(Y25="b",U25,"0"),IF(Y25="c+",U25,"0"),IF(Y25="c",U25,"0"),IF(Y25="d+",U25,"0"),IF(Y25="d",U25,"0"),IF(Y25="ct",U25,"0"),IF(Y25="tr",U25,"0"),IF(Z25="A",U25,"0"),IF(Z25="b+",U25,"0"),IF(Z25="b",U25,"0"),IF(Z25="c+",U25,"0"),IF(Z25="c",U25,"0"),IF(Z25="d+",U25,"0"),IF(Z25="d",U25,"0"),IF(AA25="A",U25,"0"),IF(AA25="b+",U25,"0"),IF(AA25="b",U25,"0"),IF(AA25="c+",U25,"0"),IF(AA25="c",U25,"0"),IF(AA25="d+",U25,"0"),IF(AA25="d",U25,"0"),IF(AB25="A",U25,"0"),IF(AB25="b+",U25,"0"),IF(AB25="b",U25,"0"),IF(AB25="c+",U25,"0"),IF(AB25="c",U25,"0"),IF(AB25="d+",U25,"0"),IF(AB25="d",U25,"0"),IF(AC25="A",U25,"0"),IF(AC25="b+",U25,"0"),IF(AC25="b",U25,"0"),IF(AC25="c+",U25,"0"),IF(AC25="c",U25,"0"),IF(AC25="d+",U25,"0"),IF(AC25="d",U25,"0"),IF(AD25="A",U25,"0"),IF(AD25="b+",U25,"0"),IF(AD25="b",U25,"0"),IF(AD25="c+",U25,"0"),IF(AD25="c",U25,"0"),IF(AD25="d+",U25,"0"),IF(AD25="d",U25,"0"),IF(AE25="A",U25,"0"),IF(AE25="b+",U25,"0"),IF(AE25="b",U25,"0"),IF(AE25="c+",U25,"0"),IF(AE25="c",U25,"0"),IF(AE25="d+",U25,"0"),IF(AE25="d",U25,"0"),IF(AF25="A",U25,"0"),IF(AF25="b+",U25,"0"),IF(AF25="b",U25,"0"),IF(AF25="c+",U25,"0"),IF(AF25="c",U25,"0"),IF(AF25="d+",U25,"0"),IF(AF25="d",U25,"0"),IF(AG25="A",U25,"0"),IF(AG25="b+",U25,"0"),IF(AG25="b",U25,"0"),IF(AG25="c+",U25,"0"),IF(AG25="c",U25,"0"),IF(AG25="d+",U25,"0"),IF(AG25="d",U25,"0"),IF(AH25="A",U25,"0"),IF(AH25="b+",U25,"0"),IF(AH25="b",U25,"0"),IF(AH25="c+",U25,"0"),IF(AH25="c",U25,"0"),IF(AH25="d+",U25,"0"),IF(AH25="d",U25,"0"),IF(AI25="A",U25,"0"),IF(AI25="b+",U25,"0"),IF(AI25="b",U25,"0"),IF(AI25="c+",U25,"0"),IF(AI25="c",U25,"0"),IF(AI25="d+",U25,"0"),IF(AI25="d",U25,"0"))</f>
        <v>0</v>
      </c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207"/>
      <c r="AK25" s="192" t="str">
        <f t="shared" ref="AK25:AV25" si="16">IF(X25="f","0",IF(X25="d","1",IF(X25="d+","1.5",IF(X25="c","2",IF(X25="c+","2.5",IF(X25="b","3",IF(X25="b+","3.5",IF(X25="a","4","-"))))))))</f>
        <v>-</v>
      </c>
      <c r="AL25" s="192" t="str">
        <f t="shared" si="16"/>
        <v>-</v>
      </c>
      <c r="AM25" s="192" t="str">
        <f t="shared" si="16"/>
        <v>-</v>
      </c>
      <c r="AN25" s="192" t="str">
        <f t="shared" si="16"/>
        <v>-</v>
      </c>
      <c r="AO25" s="192" t="str">
        <f t="shared" si="16"/>
        <v>-</v>
      </c>
      <c r="AP25" s="192" t="str">
        <f t="shared" si="16"/>
        <v>-</v>
      </c>
      <c r="AQ25" s="192" t="str">
        <f t="shared" si="16"/>
        <v>-</v>
      </c>
      <c r="AR25" s="192" t="str">
        <f t="shared" si="16"/>
        <v>-</v>
      </c>
      <c r="AS25" s="192" t="str">
        <f t="shared" si="16"/>
        <v>-</v>
      </c>
      <c r="AT25" s="192" t="str">
        <f t="shared" si="16"/>
        <v>-</v>
      </c>
      <c r="AU25" s="192" t="str">
        <f t="shared" si="16"/>
        <v>-</v>
      </c>
      <c r="AV25" s="192" t="str">
        <f t="shared" si="16"/>
        <v>-</v>
      </c>
      <c r="AW25" s="184">
        <f t="shared" ref="AW25" si="17">MAX(IF(AK25="4","4","0"),IF(AK25="3.5","3.5","0"),IF(AK25="3","3","0"),IF(AK25="2.5","2.5","0"),IF(AK25="2","2","0"),IF(AK25="1.5","1.5","0"),IF(AK25="1","1","0"),IF(AL25="4","4","0"),IF(AL25="3.5","3.5","0"),IF(AL25="3","3","0"),IF(AL25="2.5","2.5","0"),IF(AL25="2","2","0"),IF(AL25="1.5","1.5","0"),IF(AL25="1","1","0"),IF(AM25="4","4","0"),IF(AM25="3.5","3.5","0"),IF(AM25="3","3","0"),IF(AM25="2.5","2.5","0"),IF(AM25="2","2","0"),IF(AM25="1.5","1.5","0"),IF(AM25="1","1","0"),IF(AN25="4","4","0"),IF(AN25="3.5","3.5","0"),IF(AN25="3","3","0"),IF(AN25="2.5","2.5","0"),IF(AN25="2","2","0"),IF(AN25="1.5","1.5","0"),IF(AN25="1","1","0"),IF(AO25="4","4","0"),IF(AO25="3.5","3.5","0"),IF(AO25="3","3","0"),IF(AO25="2.5","2.5","0"),IF(AO25="2","2","0"),IF(AO25="1.5","1.5","0"),IF(AO25="1","1","0"),IF(AP25="4","4","0"),IF(AP25="3.5","3.5","0"),IF(AP25="3","3","0"),IF(AP25="2.5","2.5","0"),IF(AP25="2","2","0"),IF(AP25="1.5","1.5","0"),IF(AP25="1","1","0"),IF(AQ25="4","4","0"),IF(AQ25="3.5","3.5","0"),IF(AQ25="3","3","0"),IF(AQ25="2.5","2.5","0"),IF(AQ25="2","2","0"),IF(AQ25="1.5","1.5","0"),IF(AQ25="1","1","0"),IF(AR25="4","4","0"),IF(AR25="3.5","3.5","0"),IF(AR25="3","3","0"),IF(AR25="2.5","2.5","0"),IF(AR25="2","2","0"),IF(AR25="1.5","1.5","0"),IF(AR25="1","1","0"),IF(AS25="4","4","0"),IF(AS25="3.5","3.5","0"),IF(AS25="3","3","0"),IF(AS25="2.5","2.5","0"),IF(AS25="2","2","0"),IF(AS25="1.5","1.5","0"),IF(AS25="1","1","0"),IF(AT25="4","4","0"),IF(AT25="3.5","3.5","0"),IF(AT25="3","3","0"),IF(AT25="2.5","2.5","0"),IF(AT25="2","2","0"),IF(AT25="1.5","1.5","0"),IF(AT25="1","1","0"),IF(AU25="4","4","0"),IF(AU25="3.5","3.5","0"),IF(AU25="3","3","0"),IF(AU25="2.5","2.5","0"),IF(AU25="2","2","0"),IF(AU25="1.5","1.5","0"),IF(AU25="1","1","0"),IF(AV25="4","4","0"),IF(AV25="3.5","3.5","0"),IF(AV25="3","3","0"),IF(AV25="2.5","2.5","0"),IF(AV25="2","2","0"),IF(AV25="1.5","1.5","0"),IF(AV25="1","1","0"))</f>
        <v>0</v>
      </c>
      <c r="AX25" s="185">
        <f t="shared" ref="AX25" si="18">W25</f>
        <v>0</v>
      </c>
      <c r="AY25" s="186">
        <f t="shared" ref="AY25" si="19">AW25*W25</f>
        <v>0</v>
      </c>
      <c r="AZ25" s="179"/>
    </row>
    <row r="26" spans="1:52" ht="11.4" customHeight="1" thickBot="1" x14ac:dyDescent="0.3">
      <c r="A26" s="338"/>
      <c r="B26" s="338"/>
      <c r="C26" s="338"/>
      <c r="D26" s="338"/>
      <c r="E26" s="338"/>
      <c r="F26" s="338"/>
      <c r="G26" s="340"/>
      <c r="H26" s="340"/>
      <c r="I26" s="340"/>
      <c r="J26" s="340" t="s">
        <v>535</v>
      </c>
      <c r="K26" s="340"/>
      <c r="L26" s="340"/>
      <c r="M26" s="340"/>
      <c r="N26" s="340"/>
      <c r="O26" s="340"/>
      <c r="P26" s="340"/>
      <c r="Q26" s="340"/>
      <c r="R26" s="340"/>
      <c r="S26" s="342"/>
      <c r="T26" s="342"/>
      <c r="U26" s="205">
        <f>SUM(W11:W25)</f>
        <v>0</v>
      </c>
      <c r="V26" s="187">
        <v>6</v>
      </c>
      <c r="W26" s="219" t="str">
        <f>IF(U26&gt;=V26,"หน่วยกิตครบ","ไม่ครบหน่วยกิต")</f>
        <v>ไม่ครบหน่วยกิต</v>
      </c>
      <c r="X26" s="187"/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  <c r="AI26" s="187"/>
      <c r="AJ26" s="207"/>
      <c r="AK26" s="187"/>
      <c r="AL26" s="187"/>
      <c r="AM26" s="187"/>
      <c r="AN26" s="187"/>
      <c r="AO26" s="187"/>
      <c r="AP26" s="187"/>
      <c r="AQ26" s="187"/>
      <c r="AR26" s="187"/>
      <c r="AS26" s="187"/>
      <c r="AT26" s="187"/>
      <c r="AU26" s="187"/>
      <c r="AV26" s="187"/>
      <c r="AW26" s="193"/>
      <c r="AX26" s="193">
        <f>SUM(AX18:AX25)</f>
        <v>0</v>
      </c>
      <c r="AY26" s="193">
        <f>SUM(AY18:AY25)</f>
        <v>0</v>
      </c>
      <c r="AZ26" s="193" t="e">
        <f>AY26/AX26</f>
        <v>#DIV/0!</v>
      </c>
    </row>
    <row r="27" spans="1:52" ht="11.4" customHeight="1" x14ac:dyDescent="0.25">
      <c r="A27" s="338"/>
      <c r="B27" s="338"/>
      <c r="C27" s="338"/>
      <c r="D27" s="338"/>
      <c r="E27" s="339" t="s">
        <v>782</v>
      </c>
      <c r="F27" s="339"/>
      <c r="G27" s="339"/>
      <c r="H27" s="339"/>
      <c r="I27" s="339"/>
      <c r="J27" s="339"/>
      <c r="K27" s="339"/>
      <c r="L27" s="339"/>
      <c r="M27" s="339"/>
      <c r="N27" s="339"/>
      <c r="O27" s="339"/>
      <c r="P27" s="339"/>
      <c r="Q27" s="339"/>
      <c r="R27" s="339"/>
      <c r="S27" s="339"/>
      <c r="T27" s="339"/>
    </row>
    <row r="28" spans="1:52" ht="11.4" customHeight="1" thickBot="1" x14ac:dyDescent="0.3">
      <c r="A28" s="338"/>
      <c r="B28" s="338"/>
      <c r="C28" s="338"/>
      <c r="D28" s="338"/>
      <c r="E28" s="339" t="s">
        <v>536</v>
      </c>
      <c r="F28" s="339"/>
      <c r="G28" s="339"/>
      <c r="H28" s="339"/>
      <c r="I28" s="339"/>
      <c r="J28" s="339"/>
      <c r="K28" s="339"/>
      <c r="L28" s="339"/>
      <c r="M28" s="339"/>
      <c r="N28" s="339"/>
      <c r="O28" s="339"/>
      <c r="P28" s="339"/>
      <c r="Q28" s="339"/>
      <c r="R28" s="339"/>
      <c r="S28" s="339"/>
      <c r="T28" s="339"/>
      <c r="X28" s="333" t="s">
        <v>292</v>
      </c>
      <c r="Y28" s="333"/>
      <c r="Z28" s="333"/>
      <c r="AA28" s="333"/>
      <c r="AB28" s="333"/>
      <c r="AC28" s="333"/>
      <c r="AD28" s="333"/>
      <c r="AE28" s="333"/>
      <c r="AF28" s="333"/>
      <c r="AG28" s="333"/>
      <c r="AH28" s="333"/>
      <c r="AI28" s="333"/>
      <c r="AJ28" s="174"/>
      <c r="AK28" s="334" t="s">
        <v>298</v>
      </c>
      <c r="AL28" s="334"/>
      <c r="AM28" s="334"/>
      <c r="AN28" s="334"/>
      <c r="AO28" s="334"/>
      <c r="AP28" s="334"/>
      <c r="AQ28" s="334"/>
      <c r="AR28" s="334"/>
      <c r="AS28" s="334"/>
      <c r="AT28" s="334"/>
      <c r="AU28" s="334"/>
      <c r="AV28" s="334"/>
      <c r="AW28" s="334"/>
      <c r="AX28" s="334"/>
      <c r="AY28" s="334"/>
      <c r="AZ28" s="334"/>
    </row>
    <row r="29" spans="1:52" ht="11.4" customHeight="1" thickBot="1" x14ac:dyDescent="0.3">
      <c r="A29" s="338"/>
      <c r="B29" s="338"/>
      <c r="C29" s="338"/>
      <c r="D29" s="338"/>
      <c r="E29" s="339" t="s">
        <v>537</v>
      </c>
      <c r="F29" s="339"/>
      <c r="G29" s="339"/>
      <c r="H29" s="339"/>
      <c r="I29" s="339"/>
      <c r="J29" s="339"/>
      <c r="K29" s="339"/>
      <c r="L29" s="339"/>
      <c r="M29" s="339"/>
      <c r="N29" s="339"/>
      <c r="O29" s="339"/>
      <c r="P29" s="339"/>
      <c r="Q29" s="339"/>
      <c r="R29" s="339"/>
      <c r="S29" s="339"/>
      <c r="T29" s="339"/>
      <c r="X29" s="176" t="s">
        <v>300</v>
      </c>
      <c r="Y29" s="176" t="s">
        <v>301</v>
      </c>
      <c r="Z29" s="176" t="s">
        <v>302</v>
      </c>
      <c r="AA29" s="176" t="s">
        <v>303</v>
      </c>
      <c r="AB29" s="176" t="s">
        <v>304</v>
      </c>
      <c r="AC29" s="176" t="s">
        <v>305</v>
      </c>
      <c r="AD29" s="176" t="s">
        <v>306</v>
      </c>
      <c r="AE29" s="176" t="s">
        <v>307</v>
      </c>
      <c r="AF29" s="176" t="s">
        <v>308</v>
      </c>
      <c r="AG29" s="176" t="s">
        <v>309</v>
      </c>
      <c r="AH29" s="176" t="s">
        <v>310</v>
      </c>
      <c r="AI29" s="176" t="s">
        <v>311</v>
      </c>
      <c r="AJ29" s="206" t="s">
        <v>312</v>
      </c>
      <c r="AK29" s="177" t="s">
        <v>300</v>
      </c>
      <c r="AL29" s="177" t="s">
        <v>301</v>
      </c>
      <c r="AM29" s="177" t="s">
        <v>302</v>
      </c>
      <c r="AN29" s="177" t="s">
        <v>303</v>
      </c>
      <c r="AO29" s="177" t="s">
        <v>304</v>
      </c>
      <c r="AP29" s="177" t="s">
        <v>305</v>
      </c>
      <c r="AQ29" s="177" t="s">
        <v>306</v>
      </c>
      <c r="AR29" s="177" t="s">
        <v>307</v>
      </c>
      <c r="AS29" s="177" t="s">
        <v>308</v>
      </c>
      <c r="AT29" s="177" t="s">
        <v>309</v>
      </c>
      <c r="AU29" s="177" t="s">
        <v>310</v>
      </c>
      <c r="AV29" s="177" t="s">
        <v>311</v>
      </c>
      <c r="AW29" s="178" t="s">
        <v>313</v>
      </c>
      <c r="AX29" s="178"/>
      <c r="AY29" s="178"/>
      <c r="AZ29" s="179" t="s">
        <v>312</v>
      </c>
    </row>
    <row r="30" spans="1:52" ht="11.4" customHeight="1" thickBot="1" x14ac:dyDescent="0.3">
      <c r="A30" s="338"/>
      <c r="B30" s="338"/>
      <c r="C30" s="338"/>
      <c r="D30" s="338"/>
      <c r="E30" s="338"/>
      <c r="F30" s="338"/>
      <c r="G30" s="340" t="s">
        <v>188</v>
      </c>
      <c r="H30" s="340"/>
      <c r="I30" s="340"/>
      <c r="J30" s="340" t="s">
        <v>189</v>
      </c>
      <c r="K30" s="340"/>
      <c r="L30" s="340"/>
      <c r="M30" s="340"/>
      <c r="N30" s="340"/>
      <c r="O30" s="340"/>
      <c r="P30" s="340"/>
      <c r="Q30" s="340"/>
      <c r="R30" s="340"/>
      <c r="S30" s="342" t="s">
        <v>295</v>
      </c>
      <c r="T30" s="342"/>
      <c r="U30" s="181">
        <v>3</v>
      </c>
      <c r="V30" s="182" t="s">
        <v>323</v>
      </c>
      <c r="W30" s="218">
        <f t="shared" ref="W30" si="20">MAX(IF(X30="A",U30,"0"),IF(X30="b+",U30,"0"),IF(X30="b",U30,"0"),IF(X30="c+",U30,"0"),IF(X30="c",U30,"0"),IF(X30="d+",U30,"0"),IF(X30="d",U30,"0"),IF(X30="ct",U30,"0"),IF(X30="tr",U30,"0"),IF(Y30="A",U30,"0"),IF(Y30="b+",U30,"0"),IF(Y30="b",U30,"0"),IF(Y30="c+",U30,"0"),IF(Y30="c",U30,"0"),IF(Y30="d+",U30,"0"),IF(Y30="d",U30,"0"),IF(Y30="ct",U30,"0"),IF(Y30="tr",U30,"0"),IF(Z30="A",U30,"0"),IF(Z30="b+",U30,"0"),IF(Z30="b",U30,"0"),IF(Z30="c+",U30,"0"),IF(Z30="c",U30,"0"),IF(Z30="d+",U30,"0"),IF(Z30="d",U30,"0"),IF(AA30="A",U30,"0"),IF(AA30="b+",U30,"0"),IF(AA30="b",U30,"0"),IF(AA30="c+",U30,"0"),IF(AA30="c",U30,"0"),IF(AA30="d+",U30,"0"),IF(AA30="d",U30,"0"),IF(AB30="A",U30,"0"),IF(AB30="b+",U30,"0"),IF(AB30="b",U30,"0"),IF(AB30="c+",U30,"0"),IF(AB30="c",U30,"0"),IF(AB30="d+",U30,"0"),IF(AB30="d",U30,"0"),IF(AC30="A",U30,"0"),IF(AC30="b+",U30,"0"),IF(AC30="b",U30,"0"),IF(AC30="c+",U30,"0"),IF(AC30="c",U30,"0"),IF(AC30="d+",U30,"0"),IF(AC30="d",U30,"0"),IF(AD30="A",U30,"0"),IF(AD30="b+",U30,"0"),IF(AD30="b",U30,"0"),IF(AD30="c+",U30,"0"),IF(AD30="c",U30,"0"),IF(AD30="d+",U30,"0"),IF(AD30="d",U30,"0"),IF(AE30="A",U30,"0"),IF(AE30="b+",U30,"0"),IF(AE30="b",U30,"0"),IF(AE30="c+",U30,"0"),IF(AE30="c",U30,"0"),IF(AE30="d+",U30,"0"),IF(AE30="d",U30,"0"),IF(AF30="A",U30,"0"),IF(AF30="b+",U30,"0"),IF(AF30="b",U30,"0"),IF(AF30="c+",U30,"0"),IF(AF30="c",U30,"0"),IF(AF30="d+",U30,"0"),IF(AF30="d",U30,"0"),IF(AG30="A",U30,"0"),IF(AG30="b+",U30,"0"),IF(AG30="b",U30,"0"),IF(AG30="c+",U30,"0"),IF(AG30="c",U30,"0"),IF(AG30="d+",U30,"0"),IF(AG30="d",U30,"0"),IF(AH30="A",U30,"0"),IF(AH30="b+",U30,"0"),IF(AH30="b",U30,"0"),IF(AH30="c+",U30,"0"),IF(AH30="c",U30,"0"),IF(AH30="d+",U30,"0"),IF(AH30="d",U30,"0"),IF(AI30="A",U30,"0"),IF(AI30="b+",U30,"0"),IF(AI30="b",U30,"0"),IF(AI30="c+",U30,"0"),IF(AI30="c",U30,"0"),IF(AI30="d+",U30,"0"),IF(AI30="d",U30,"0"))</f>
        <v>0</v>
      </c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207"/>
      <c r="AK30" s="192" t="str">
        <f t="shared" ref="AK30:AV30" si="21">IF(X30="f","0",IF(X30="d","1",IF(X30="d+","1.5",IF(X30="c","2",IF(X30="c+","2.5",IF(X30="b","3",IF(X30="b+","3.5",IF(X30="a","4","-"))))))))</f>
        <v>-</v>
      </c>
      <c r="AL30" s="192" t="str">
        <f t="shared" si="21"/>
        <v>-</v>
      </c>
      <c r="AM30" s="192" t="str">
        <f t="shared" si="21"/>
        <v>-</v>
      </c>
      <c r="AN30" s="192" t="str">
        <f t="shared" si="21"/>
        <v>-</v>
      </c>
      <c r="AO30" s="192" t="str">
        <f t="shared" si="21"/>
        <v>-</v>
      </c>
      <c r="AP30" s="192" t="str">
        <f t="shared" si="21"/>
        <v>-</v>
      </c>
      <c r="AQ30" s="192" t="str">
        <f t="shared" si="21"/>
        <v>-</v>
      </c>
      <c r="AR30" s="192" t="str">
        <f t="shared" si="21"/>
        <v>-</v>
      </c>
      <c r="AS30" s="192" t="str">
        <f t="shared" si="21"/>
        <v>-</v>
      </c>
      <c r="AT30" s="192" t="str">
        <f t="shared" si="21"/>
        <v>-</v>
      </c>
      <c r="AU30" s="192" t="str">
        <f t="shared" si="21"/>
        <v>-</v>
      </c>
      <c r="AV30" s="192" t="str">
        <f t="shared" si="21"/>
        <v>-</v>
      </c>
      <c r="AW30" s="184">
        <f t="shared" ref="AW30" si="22">MAX(IF(AK30="4","4","0"),IF(AK30="3.5","3.5","0"),IF(AK30="3","3","0"),IF(AK30="2.5","2.5","0"),IF(AK30="2","2","0"),IF(AK30="1.5","1.5","0"),IF(AK30="1","1","0"),IF(AL30="4","4","0"),IF(AL30="3.5","3.5","0"),IF(AL30="3","3","0"),IF(AL30="2.5","2.5","0"),IF(AL30="2","2","0"),IF(AL30="1.5","1.5","0"),IF(AL30="1","1","0"),IF(AM30="4","4","0"),IF(AM30="3.5","3.5","0"),IF(AM30="3","3","0"),IF(AM30="2.5","2.5","0"),IF(AM30="2","2","0"),IF(AM30="1.5","1.5","0"),IF(AM30="1","1","0"),IF(AN30="4","4","0"),IF(AN30="3.5","3.5","0"),IF(AN30="3","3","0"),IF(AN30="2.5","2.5","0"),IF(AN30="2","2","0"),IF(AN30="1.5","1.5","0"),IF(AN30="1","1","0"),IF(AO30="4","4","0"),IF(AO30="3.5","3.5","0"),IF(AO30="3","3","0"),IF(AO30="2.5","2.5","0"),IF(AO30="2","2","0"),IF(AO30="1.5","1.5","0"),IF(AO30="1","1","0"),IF(AP30="4","4","0"),IF(AP30="3.5","3.5","0"),IF(AP30="3","3","0"),IF(AP30="2.5","2.5","0"),IF(AP30="2","2","0"),IF(AP30="1.5","1.5","0"),IF(AP30="1","1","0"),IF(AQ30="4","4","0"),IF(AQ30="3.5","3.5","0"),IF(AQ30="3","3","0"),IF(AQ30="2.5","2.5","0"),IF(AQ30="2","2","0"),IF(AQ30="1.5","1.5","0"),IF(AQ30="1","1","0"),IF(AR30="4","4","0"),IF(AR30="3.5","3.5","0"),IF(AR30="3","3","0"),IF(AR30="2.5","2.5","0"),IF(AR30="2","2","0"),IF(AR30="1.5","1.5","0"),IF(AR30="1","1","0"),IF(AS30="4","4","0"),IF(AS30="3.5","3.5","0"),IF(AS30="3","3","0"),IF(AS30="2.5","2.5","0"),IF(AS30="2","2","0"),IF(AS30="1.5","1.5","0"),IF(AS30="1","1","0"),IF(AT30="4","4","0"),IF(AT30="3.5","3.5","0"),IF(AT30="3","3","0"),IF(AT30="2.5","2.5","0"),IF(AT30="2","2","0"),IF(AT30="1.5","1.5","0"),IF(AT30="1","1","0"),IF(AU30="4","4","0"),IF(AU30="3.5","3.5","0"),IF(AU30="3","3","0"),IF(AU30="2.5","2.5","0"),IF(AU30="2","2","0"),IF(AU30="1.5","1.5","0"),IF(AU30="1","1","0"),IF(AV30="4","4","0"),IF(AV30="3.5","3.5","0"),IF(AV30="3","3","0"),IF(AV30="2.5","2.5","0"),IF(AV30="2","2","0"),IF(AV30="1.5","1.5","0"),IF(AV30="1","1","0"))</f>
        <v>0</v>
      </c>
      <c r="AX30" s="185">
        <f t="shared" ref="AX30" si="23">W30</f>
        <v>0</v>
      </c>
      <c r="AY30" s="186">
        <f t="shared" ref="AY30" si="24">AW30*W30</f>
        <v>0</v>
      </c>
      <c r="AZ30" s="179"/>
    </row>
    <row r="31" spans="1:52" ht="11.4" customHeight="1" thickBot="1" x14ac:dyDescent="0.3">
      <c r="A31" s="338"/>
      <c r="B31" s="338"/>
      <c r="C31" s="338"/>
      <c r="D31" s="338"/>
      <c r="E31" s="338"/>
      <c r="F31" s="338"/>
      <c r="G31" s="340"/>
      <c r="H31" s="340"/>
      <c r="I31" s="340"/>
      <c r="J31" s="340" t="s">
        <v>191</v>
      </c>
      <c r="K31" s="340"/>
      <c r="L31" s="340"/>
      <c r="M31" s="340"/>
      <c r="N31" s="340"/>
      <c r="O31" s="340"/>
      <c r="P31" s="340"/>
      <c r="Q31" s="340"/>
      <c r="R31" s="340"/>
      <c r="S31" s="342"/>
      <c r="T31" s="342"/>
      <c r="U31" s="205">
        <f>SUM(W30)</f>
        <v>0</v>
      </c>
      <c r="V31" s="187">
        <v>3</v>
      </c>
      <c r="W31" s="219" t="str">
        <f>IF(U31&gt;=V31,"หน่วยกิตครบ","ไม่ครบหน่วยกิต")</f>
        <v>ไม่ครบหน่วยกิต</v>
      </c>
      <c r="X31" s="187"/>
      <c r="Y31" s="187"/>
      <c r="Z31" s="187"/>
      <c r="AA31" s="187"/>
      <c r="AB31" s="187"/>
      <c r="AC31" s="187"/>
      <c r="AD31" s="187"/>
      <c r="AE31" s="187"/>
      <c r="AF31" s="187"/>
      <c r="AG31" s="187"/>
      <c r="AH31" s="187"/>
      <c r="AI31" s="187"/>
      <c r="AJ31" s="207"/>
      <c r="AK31" s="187"/>
      <c r="AL31" s="187"/>
      <c r="AM31" s="187"/>
      <c r="AN31" s="187"/>
      <c r="AO31" s="187"/>
      <c r="AP31" s="187"/>
      <c r="AQ31" s="187"/>
      <c r="AR31" s="187"/>
      <c r="AS31" s="187"/>
      <c r="AT31" s="187"/>
      <c r="AU31" s="187"/>
      <c r="AV31" s="187"/>
      <c r="AW31" s="193"/>
      <c r="AX31" s="193">
        <f>SUM(AX23:AX30)</f>
        <v>0</v>
      </c>
      <c r="AY31" s="193">
        <f>SUM(AY23:AY30)</f>
        <v>0</v>
      </c>
      <c r="AZ31" s="193" t="e">
        <f>AY31/AX31</f>
        <v>#DIV/0!</v>
      </c>
    </row>
    <row r="32" spans="1:52" ht="11.4" customHeight="1" thickBot="1" x14ac:dyDescent="0.3">
      <c r="A32" s="338"/>
      <c r="B32" s="338"/>
      <c r="C32" s="338"/>
      <c r="D32" s="338"/>
      <c r="E32" s="338"/>
      <c r="F32" s="338"/>
      <c r="G32" s="347" t="s">
        <v>538</v>
      </c>
      <c r="H32" s="347"/>
      <c r="I32" s="347"/>
      <c r="J32" s="347"/>
      <c r="K32" s="347"/>
      <c r="L32" s="347"/>
      <c r="M32" s="347"/>
      <c r="N32" s="347"/>
      <c r="O32" s="347"/>
      <c r="P32" s="347"/>
      <c r="Q32" s="347"/>
      <c r="R32" s="347"/>
      <c r="S32" s="338"/>
      <c r="T32" s="338"/>
      <c r="X32" s="176" t="s">
        <v>300</v>
      </c>
      <c r="Y32" s="176" t="s">
        <v>301</v>
      </c>
      <c r="Z32" s="176" t="s">
        <v>302</v>
      </c>
      <c r="AA32" s="176" t="s">
        <v>303</v>
      </c>
      <c r="AB32" s="176" t="s">
        <v>304</v>
      </c>
      <c r="AC32" s="176" t="s">
        <v>305</v>
      </c>
      <c r="AD32" s="176" t="s">
        <v>306</v>
      </c>
      <c r="AE32" s="176" t="s">
        <v>307</v>
      </c>
      <c r="AF32" s="176" t="s">
        <v>308</v>
      </c>
      <c r="AG32" s="176" t="s">
        <v>309</v>
      </c>
      <c r="AH32" s="176" t="s">
        <v>310</v>
      </c>
      <c r="AI32" s="176" t="s">
        <v>311</v>
      </c>
      <c r="AJ32" s="206" t="s">
        <v>312</v>
      </c>
      <c r="AK32" s="177" t="s">
        <v>300</v>
      </c>
      <c r="AL32" s="177" t="s">
        <v>301</v>
      </c>
      <c r="AM32" s="177" t="s">
        <v>302</v>
      </c>
      <c r="AN32" s="177" t="s">
        <v>303</v>
      </c>
      <c r="AO32" s="177" t="s">
        <v>304</v>
      </c>
      <c r="AP32" s="177" t="s">
        <v>305</v>
      </c>
      <c r="AQ32" s="177" t="s">
        <v>306</v>
      </c>
      <c r="AR32" s="177" t="s">
        <v>307</v>
      </c>
      <c r="AS32" s="177" t="s">
        <v>308</v>
      </c>
      <c r="AT32" s="177" t="s">
        <v>309</v>
      </c>
      <c r="AU32" s="177" t="s">
        <v>310</v>
      </c>
      <c r="AV32" s="177" t="s">
        <v>311</v>
      </c>
      <c r="AW32" s="178" t="s">
        <v>313</v>
      </c>
      <c r="AX32" s="178"/>
      <c r="AY32" s="178"/>
      <c r="AZ32" s="179" t="s">
        <v>312</v>
      </c>
    </row>
    <row r="33" spans="1:52" ht="11.4" customHeight="1" thickBot="1" x14ac:dyDescent="0.3">
      <c r="A33" s="338"/>
      <c r="B33" s="338"/>
      <c r="C33" s="338"/>
      <c r="D33" s="338"/>
      <c r="E33" s="338"/>
      <c r="F33" s="338"/>
      <c r="G33" s="340" t="s">
        <v>539</v>
      </c>
      <c r="H33" s="340"/>
      <c r="I33" s="340"/>
      <c r="J33" s="340" t="s">
        <v>540</v>
      </c>
      <c r="K33" s="340"/>
      <c r="L33" s="340"/>
      <c r="M33" s="340"/>
      <c r="N33" s="340"/>
      <c r="O33" s="340"/>
      <c r="P33" s="340"/>
      <c r="Q33" s="340"/>
      <c r="R33" s="340"/>
      <c r="S33" s="342" t="s">
        <v>295</v>
      </c>
      <c r="T33" s="342"/>
      <c r="U33" s="181">
        <v>3</v>
      </c>
      <c r="V33" s="182" t="s">
        <v>323</v>
      </c>
      <c r="W33" s="218">
        <f t="shared" ref="W33" si="25">MAX(IF(X33="A",U33,"0"),IF(X33="b+",U33,"0"),IF(X33="b",U33,"0"),IF(X33="c+",U33,"0"),IF(X33="c",U33,"0"),IF(X33="d+",U33,"0"),IF(X33="d",U33,"0"),IF(X33="ct",U33,"0"),IF(X33="tr",U33,"0"),IF(Y33="A",U33,"0"),IF(Y33="b+",U33,"0"),IF(Y33="b",U33,"0"),IF(Y33="c+",U33,"0"),IF(Y33="c",U33,"0"),IF(Y33="d+",U33,"0"),IF(Y33="d",U33,"0"),IF(Y33="ct",U33,"0"),IF(Y33="tr",U33,"0"),IF(Z33="A",U33,"0"),IF(Z33="b+",U33,"0"),IF(Z33="b",U33,"0"),IF(Z33="c+",U33,"0"),IF(Z33="c",U33,"0"),IF(Z33="d+",U33,"0"),IF(Z33="d",U33,"0"),IF(AA33="A",U33,"0"),IF(AA33="b+",U33,"0"),IF(AA33="b",U33,"0"),IF(AA33="c+",U33,"0"),IF(AA33="c",U33,"0"),IF(AA33="d+",U33,"0"),IF(AA33="d",U33,"0"),IF(AB33="A",U33,"0"),IF(AB33="b+",U33,"0"),IF(AB33="b",U33,"0"),IF(AB33="c+",U33,"0"),IF(AB33="c",U33,"0"),IF(AB33="d+",U33,"0"),IF(AB33="d",U33,"0"),IF(AC33="A",U33,"0"),IF(AC33="b+",U33,"0"),IF(AC33="b",U33,"0"),IF(AC33="c+",U33,"0"),IF(AC33="c",U33,"0"),IF(AC33="d+",U33,"0"),IF(AC33="d",U33,"0"),IF(AD33="A",U33,"0"),IF(AD33="b+",U33,"0"),IF(AD33="b",U33,"0"),IF(AD33="c+",U33,"0"),IF(AD33="c",U33,"0"),IF(AD33="d+",U33,"0"),IF(AD33="d",U33,"0"),IF(AE33="A",U33,"0"),IF(AE33="b+",U33,"0"),IF(AE33="b",U33,"0"),IF(AE33="c+",U33,"0"),IF(AE33="c",U33,"0"),IF(AE33="d+",U33,"0"),IF(AE33="d",U33,"0"),IF(AF33="A",U33,"0"),IF(AF33="b+",U33,"0"),IF(AF33="b",U33,"0"),IF(AF33="c+",U33,"0"),IF(AF33="c",U33,"0"),IF(AF33="d+",U33,"0"),IF(AF33="d",U33,"0"),IF(AG33="A",U33,"0"),IF(AG33="b+",U33,"0"),IF(AG33="b",U33,"0"),IF(AG33="c+",U33,"0"),IF(AG33="c",U33,"0"),IF(AG33="d+",U33,"0"),IF(AG33="d",U33,"0"),IF(AH33="A",U33,"0"),IF(AH33="b+",U33,"0"),IF(AH33="b",U33,"0"),IF(AH33="c+",U33,"0"),IF(AH33="c",U33,"0"),IF(AH33="d+",U33,"0"),IF(AH33="d",U33,"0"),IF(AI33="A",U33,"0"),IF(AI33="b+",U33,"0"),IF(AI33="b",U33,"0"),IF(AI33="c+",U33,"0"),IF(AI33="c",U33,"0"),IF(AI33="d+",U33,"0"),IF(AI33="d",U33,"0"))</f>
        <v>0</v>
      </c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207"/>
      <c r="AK33" s="192" t="str">
        <f t="shared" ref="AK33:AV33" si="26">IF(X33="f","0",IF(X33="d","1",IF(X33="d+","1.5",IF(X33="c","2",IF(X33="c+","2.5",IF(X33="b","3",IF(X33="b+","3.5",IF(X33="a","4","-"))))))))</f>
        <v>-</v>
      </c>
      <c r="AL33" s="192" t="str">
        <f t="shared" si="26"/>
        <v>-</v>
      </c>
      <c r="AM33" s="192" t="str">
        <f t="shared" si="26"/>
        <v>-</v>
      </c>
      <c r="AN33" s="192" t="str">
        <f t="shared" si="26"/>
        <v>-</v>
      </c>
      <c r="AO33" s="192" t="str">
        <f t="shared" si="26"/>
        <v>-</v>
      </c>
      <c r="AP33" s="192" t="str">
        <f t="shared" si="26"/>
        <v>-</v>
      </c>
      <c r="AQ33" s="192" t="str">
        <f t="shared" si="26"/>
        <v>-</v>
      </c>
      <c r="AR33" s="192" t="str">
        <f t="shared" si="26"/>
        <v>-</v>
      </c>
      <c r="AS33" s="192" t="str">
        <f t="shared" si="26"/>
        <v>-</v>
      </c>
      <c r="AT33" s="192" t="str">
        <f t="shared" si="26"/>
        <v>-</v>
      </c>
      <c r="AU33" s="192" t="str">
        <f t="shared" si="26"/>
        <v>-</v>
      </c>
      <c r="AV33" s="192" t="str">
        <f t="shared" si="26"/>
        <v>-</v>
      </c>
      <c r="AW33" s="184">
        <f t="shared" ref="AW33" si="27">MAX(IF(AK33="4","4","0"),IF(AK33="3.5","3.5","0"),IF(AK33="3","3","0"),IF(AK33="2.5","2.5","0"),IF(AK33="2","2","0"),IF(AK33="1.5","1.5","0"),IF(AK33="1","1","0"),IF(AL33="4","4","0"),IF(AL33="3.5","3.5","0"),IF(AL33="3","3","0"),IF(AL33="2.5","2.5","0"),IF(AL33="2","2","0"),IF(AL33="1.5","1.5","0"),IF(AL33="1","1","0"),IF(AM33="4","4","0"),IF(AM33="3.5","3.5","0"),IF(AM33="3","3","0"),IF(AM33="2.5","2.5","0"),IF(AM33="2","2","0"),IF(AM33="1.5","1.5","0"),IF(AM33="1","1","0"),IF(AN33="4","4","0"),IF(AN33="3.5","3.5","0"),IF(AN33="3","3","0"),IF(AN33="2.5","2.5","0"),IF(AN33="2","2","0"),IF(AN33="1.5","1.5","0"),IF(AN33="1","1","0"),IF(AO33="4","4","0"),IF(AO33="3.5","3.5","0"),IF(AO33="3","3","0"),IF(AO33="2.5","2.5","0"),IF(AO33="2","2","0"),IF(AO33="1.5","1.5","0"),IF(AO33="1","1","0"),IF(AP33="4","4","0"),IF(AP33="3.5","3.5","0"),IF(AP33="3","3","0"),IF(AP33="2.5","2.5","0"),IF(AP33="2","2","0"),IF(AP33="1.5","1.5","0"),IF(AP33="1","1","0"),IF(AQ33="4","4","0"),IF(AQ33="3.5","3.5","0"),IF(AQ33="3","3","0"),IF(AQ33="2.5","2.5","0"),IF(AQ33="2","2","0"),IF(AQ33="1.5","1.5","0"),IF(AQ33="1","1","0"),IF(AR33="4","4","0"),IF(AR33="3.5","3.5","0"),IF(AR33="3","3","0"),IF(AR33="2.5","2.5","0"),IF(AR33="2","2","0"),IF(AR33="1.5","1.5","0"),IF(AR33="1","1","0"),IF(AS33="4","4","0"),IF(AS33="3.5","3.5","0"),IF(AS33="3","3","0"),IF(AS33="2.5","2.5","0"),IF(AS33="2","2","0"),IF(AS33="1.5","1.5","0"),IF(AS33="1","1","0"),IF(AT33="4","4","0"),IF(AT33="3.5","3.5","0"),IF(AT33="3","3","0"),IF(AT33="2.5","2.5","0"),IF(AT33="2","2","0"),IF(AT33="1.5","1.5","0"),IF(AT33="1","1","0"),IF(AU33="4","4","0"),IF(AU33="3.5","3.5","0"),IF(AU33="3","3","0"),IF(AU33="2.5","2.5","0"),IF(AU33="2","2","0"),IF(AU33="1.5","1.5","0"),IF(AU33="1","1","0"),IF(AV33="4","4","0"),IF(AV33="3.5","3.5","0"),IF(AV33="3","3","0"),IF(AV33="2.5","2.5","0"),IF(AV33="2","2","0"),IF(AV33="1.5","1.5","0"),IF(AV33="1","1","0"))</f>
        <v>0</v>
      </c>
      <c r="AX33" s="185">
        <f t="shared" ref="AX33" si="28">W33</f>
        <v>0</v>
      </c>
      <c r="AY33" s="186">
        <f t="shared" ref="AY33" si="29">AW33*W33</f>
        <v>0</v>
      </c>
      <c r="AZ33" s="179"/>
    </row>
    <row r="34" spans="1:52" ht="11.4" customHeight="1" thickBot="1" x14ac:dyDescent="0.3">
      <c r="A34" s="338"/>
      <c r="B34" s="338"/>
      <c r="C34" s="338"/>
      <c r="D34" s="338"/>
      <c r="E34" s="338"/>
      <c r="F34" s="338"/>
      <c r="G34" s="340"/>
      <c r="H34" s="340"/>
      <c r="I34" s="340"/>
      <c r="J34" s="340" t="s">
        <v>541</v>
      </c>
      <c r="K34" s="340"/>
      <c r="L34" s="340"/>
      <c r="M34" s="340"/>
      <c r="N34" s="340"/>
      <c r="O34" s="340"/>
      <c r="P34" s="340"/>
      <c r="Q34" s="340"/>
      <c r="R34" s="340"/>
      <c r="S34" s="342"/>
      <c r="T34" s="342"/>
    </row>
    <row r="35" spans="1:52" ht="11.4" customHeight="1" thickBot="1" x14ac:dyDescent="0.3">
      <c r="A35" s="338"/>
      <c r="B35" s="338"/>
      <c r="C35" s="338"/>
      <c r="D35" s="338"/>
      <c r="E35" s="338"/>
      <c r="F35" s="338"/>
      <c r="G35" s="340" t="s">
        <v>542</v>
      </c>
      <c r="H35" s="340"/>
      <c r="I35" s="340"/>
      <c r="J35" s="340" t="s">
        <v>543</v>
      </c>
      <c r="K35" s="340"/>
      <c r="L35" s="340"/>
      <c r="M35" s="340"/>
      <c r="N35" s="340"/>
      <c r="O35" s="340"/>
      <c r="P35" s="340"/>
      <c r="Q35" s="340"/>
      <c r="R35" s="340"/>
      <c r="S35" s="342" t="s">
        <v>295</v>
      </c>
      <c r="T35" s="342"/>
      <c r="U35" s="181">
        <v>3</v>
      </c>
      <c r="V35" s="182" t="s">
        <v>323</v>
      </c>
      <c r="W35" s="218">
        <f t="shared" ref="W35" si="30">MAX(IF(X35="A",U35,"0"),IF(X35="b+",U35,"0"),IF(X35="b",U35,"0"),IF(X35="c+",U35,"0"),IF(X35="c",U35,"0"),IF(X35="d+",U35,"0"),IF(X35="d",U35,"0"),IF(X35="ct",U35,"0"),IF(X35="tr",U35,"0"),IF(Y35="A",U35,"0"),IF(Y35="b+",U35,"0"),IF(Y35="b",U35,"0"),IF(Y35="c+",U35,"0"),IF(Y35="c",U35,"0"),IF(Y35="d+",U35,"0"),IF(Y35="d",U35,"0"),IF(Y35="ct",U35,"0"),IF(Y35="tr",U35,"0"),IF(Z35="A",U35,"0"),IF(Z35="b+",U35,"0"),IF(Z35="b",U35,"0"),IF(Z35="c+",U35,"0"),IF(Z35="c",U35,"0"),IF(Z35="d+",U35,"0"),IF(Z35="d",U35,"0"),IF(AA35="A",U35,"0"),IF(AA35="b+",U35,"0"),IF(AA35="b",U35,"0"),IF(AA35="c+",U35,"0"),IF(AA35="c",U35,"0"),IF(AA35="d+",U35,"0"),IF(AA35="d",U35,"0"),IF(AB35="A",U35,"0"),IF(AB35="b+",U35,"0"),IF(AB35="b",U35,"0"),IF(AB35="c+",U35,"0"),IF(AB35="c",U35,"0"),IF(AB35="d+",U35,"0"),IF(AB35="d",U35,"0"),IF(AC35="A",U35,"0"),IF(AC35="b+",U35,"0"),IF(AC35="b",U35,"0"),IF(AC35="c+",U35,"0"),IF(AC35="c",U35,"0"),IF(AC35="d+",U35,"0"),IF(AC35="d",U35,"0"),IF(AD35="A",U35,"0"),IF(AD35="b+",U35,"0"),IF(AD35="b",U35,"0"),IF(AD35="c+",U35,"0"),IF(AD35="c",U35,"0"),IF(AD35="d+",U35,"0"),IF(AD35="d",U35,"0"),IF(AE35="A",U35,"0"),IF(AE35="b+",U35,"0"),IF(AE35="b",U35,"0"),IF(AE35="c+",U35,"0"),IF(AE35="c",U35,"0"),IF(AE35="d+",U35,"0"),IF(AE35="d",U35,"0"),IF(AF35="A",U35,"0"),IF(AF35="b+",U35,"0"),IF(AF35="b",U35,"0"),IF(AF35="c+",U35,"0"),IF(AF35="c",U35,"0"),IF(AF35="d+",U35,"0"),IF(AF35="d",U35,"0"),IF(AG35="A",U35,"0"),IF(AG35="b+",U35,"0"),IF(AG35="b",U35,"0"),IF(AG35="c+",U35,"0"),IF(AG35="c",U35,"0"),IF(AG35="d+",U35,"0"),IF(AG35="d",U35,"0"),IF(AH35="A",U35,"0"),IF(AH35="b+",U35,"0"),IF(AH35="b",U35,"0"),IF(AH35="c+",U35,"0"),IF(AH35="c",U35,"0"),IF(AH35="d+",U35,"0"),IF(AH35="d",U35,"0"),IF(AI35="A",U35,"0"),IF(AI35="b+",U35,"0"),IF(AI35="b",U35,"0"),IF(AI35="c+",U35,"0"),IF(AI35="c",U35,"0"),IF(AI35="d+",U35,"0"),IF(AI35="d",U35,"0"))</f>
        <v>0</v>
      </c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207"/>
      <c r="AK35" s="192" t="str">
        <f t="shared" ref="AK35:AV35" si="31">IF(X35="f","0",IF(X35="d","1",IF(X35="d+","1.5",IF(X35="c","2",IF(X35="c+","2.5",IF(X35="b","3",IF(X35="b+","3.5",IF(X35="a","4","-"))))))))</f>
        <v>-</v>
      </c>
      <c r="AL35" s="192" t="str">
        <f t="shared" si="31"/>
        <v>-</v>
      </c>
      <c r="AM35" s="192" t="str">
        <f t="shared" si="31"/>
        <v>-</v>
      </c>
      <c r="AN35" s="192" t="str">
        <f t="shared" si="31"/>
        <v>-</v>
      </c>
      <c r="AO35" s="192" t="str">
        <f t="shared" si="31"/>
        <v>-</v>
      </c>
      <c r="AP35" s="192" t="str">
        <f t="shared" si="31"/>
        <v>-</v>
      </c>
      <c r="AQ35" s="192" t="str">
        <f t="shared" si="31"/>
        <v>-</v>
      </c>
      <c r="AR35" s="192" t="str">
        <f t="shared" si="31"/>
        <v>-</v>
      </c>
      <c r="AS35" s="192" t="str">
        <f t="shared" si="31"/>
        <v>-</v>
      </c>
      <c r="AT35" s="192" t="str">
        <f t="shared" si="31"/>
        <v>-</v>
      </c>
      <c r="AU35" s="192" t="str">
        <f t="shared" si="31"/>
        <v>-</v>
      </c>
      <c r="AV35" s="192" t="str">
        <f t="shared" si="31"/>
        <v>-</v>
      </c>
      <c r="AW35" s="184">
        <f t="shared" ref="AW35" si="32">MAX(IF(AK35="4","4","0"),IF(AK35="3.5","3.5","0"),IF(AK35="3","3","0"),IF(AK35="2.5","2.5","0"),IF(AK35="2","2","0"),IF(AK35="1.5","1.5","0"),IF(AK35="1","1","0"),IF(AL35="4","4","0"),IF(AL35="3.5","3.5","0"),IF(AL35="3","3","0"),IF(AL35="2.5","2.5","0"),IF(AL35="2","2","0"),IF(AL35="1.5","1.5","0"),IF(AL35="1","1","0"),IF(AM35="4","4","0"),IF(AM35="3.5","3.5","0"),IF(AM35="3","3","0"),IF(AM35="2.5","2.5","0"),IF(AM35="2","2","0"),IF(AM35="1.5","1.5","0"),IF(AM35="1","1","0"),IF(AN35="4","4","0"),IF(AN35="3.5","3.5","0"),IF(AN35="3","3","0"),IF(AN35="2.5","2.5","0"),IF(AN35="2","2","0"),IF(AN35="1.5","1.5","0"),IF(AN35="1","1","0"),IF(AO35="4","4","0"),IF(AO35="3.5","3.5","0"),IF(AO35="3","3","0"),IF(AO35="2.5","2.5","0"),IF(AO35="2","2","0"),IF(AO35="1.5","1.5","0"),IF(AO35="1","1","0"),IF(AP35="4","4","0"),IF(AP35="3.5","3.5","0"),IF(AP35="3","3","0"),IF(AP35="2.5","2.5","0"),IF(AP35="2","2","0"),IF(AP35="1.5","1.5","0"),IF(AP35="1","1","0"),IF(AQ35="4","4","0"),IF(AQ35="3.5","3.5","0"),IF(AQ35="3","3","0"),IF(AQ35="2.5","2.5","0"),IF(AQ35="2","2","0"),IF(AQ35="1.5","1.5","0"),IF(AQ35="1","1","0"),IF(AR35="4","4","0"),IF(AR35="3.5","3.5","0"),IF(AR35="3","3","0"),IF(AR35="2.5","2.5","0"),IF(AR35="2","2","0"),IF(AR35="1.5","1.5","0"),IF(AR35="1","1","0"),IF(AS35="4","4","0"),IF(AS35="3.5","3.5","0"),IF(AS35="3","3","0"),IF(AS35="2.5","2.5","0"),IF(AS35="2","2","0"),IF(AS35="1.5","1.5","0"),IF(AS35="1","1","0"),IF(AT35="4","4","0"),IF(AT35="3.5","3.5","0"),IF(AT35="3","3","0"),IF(AT35="2.5","2.5","0"),IF(AT35="2","2","0"),IF(AT35="1.5","1.5","0"),IF(AT35="1","1","0"),IF(AU35="4","4","0"),IF(AU35="3.5","3.5","0"),IF(AU35="3","3","0"),IF(AU35="2.5","2.5","0"),IF(AU35="2","2","0"),IF(AU35="1.5","1.5","0"),IF(AU35="1","1","0"),IF(AV35="4","4","0"),IF(AV35="3.5","3.5","0"),IF(AV35="3","3","0"),IF(AV35="2.5","2.5","0"),IF(AV35="2","2","0"),IF(AV35="1.5","1.5","0"),IF(AV35="1","1","0"))</f>
        <v>0</v>
      </c>
      <c r="AX35" s="185">
        <f t="shared" ref="AX35" si="33">W35</f>
        <v>0</v>
      </c>
      <c r="AY35" s="186">
        <f t="shared" ref="AY35" si="34">AW35*W35</f>
        <v>0</v>
      </c>
      <c r="AZ35" s="179"/>
    </row>
    <row r="36" spans="1:52" ht="11.4" customHeight="1" thickBot="1" x14ac:dyDescent="0.3">
      <c r="A36" s="338"/>
      <c r="B36" s="338"/>
      <c r="C36" s="338"/>
      <c r="D36" s="338"/>
      <c r="E36" s="338"/>
      <c r="F36" s="338"/>
      <c r="G36" s="340"/>
      <c r="H36" s="340"/>
      <c r="I36" s="340"/>
      <c r="J36" s="340" t="s">
        <v>544</v>
      </c>
      <c r="K36" s="340"/>
      <c r="L36" s="340"/>
      <c r="M36" s="340"/>
      <c r="N36" s="340"/>
      <c r="O36" s="340"/>
      <c r="P36" s="340"/>
      <c r="Q36" s="340"/>
      <c r="R36" s="340"/>
      <c r="S36" s="342"/>
      <c r="T36" s="342"/>
    </row>
    <row r="37" spans="1:52" ht="11.4" customHeight="1" thickBot="1" x14ac:dyDescent="0.3">
      <c r="A37" s="338"/>
      <c r="B37" s="338"/>
      <c r="C37" s="338"/>
      <c r="D37" s="338"/>
      <c r="E37" s="338"/>
      <c r="F37" s="338"/>
      <c r="G37" s="340" t="s">
        <v>545</v>
      </c>
      <c r="H37" s="340"/>
      <c r="I37" s="340"/>
      <c r="J37" s="340" t="s">
        <v>36</v>
      </c>
      <c r="K37" s="340"/>
      <c r="L37" s="340"/>
      <c r="M37" s="340"/>
      <c r="N37" s="340"/>
      <c r="O37" s="340"/>
      <c r="P37" s="340"/>
      <c r="Q37" s="340"/>
      <c r="R37" s="340"/>
      <c r="S37" s="342" t="s">
        <v>295</v>
      </c>
      <c r="T37" s="342"/>
      <c r="U37" s="181">
        <v>3</v>
      </c>
      <c r="V37" s="182" t="s">
        <v>323</v>
      </c>
      <c r="W37" s="218">
        <f t="shared" ref="W37:W39" si="35">MAX(IF(X37="A",U37,"0"),IF(X37="b+",U37,"0"),IF(X37="b",U37,"0"),IF(X37="c+",U37,"0"),IF(X37="c",U37,"0"),IF(X37="d+",U37,"0"),IF(X37="d",U37,"0"),IF(X37="ct",U37,"0"),IF(X37="tr",U37,"0"),IF(Y37="A",U37,"0"),IF(Y37="b+",U37,"0"),IF(Y37="b",U37,"0"),IF(Y37="c+",U37,"0"),IF(Y37="c",U37,"0"),IF(Y37="d+",U37,"0"),IF(Y37="d",U37,"0"),IF(Y37="ct",U37,"0"),IF(Y37="tr",U37,"0"),IF(Z37="A",U37,"0"),IF(Z37="b+",U37,"0"),IF(Z37="b",U37,"0"),IF(Z37="c+",U37,"0"),IF(Z37="c",U37,"0"),IF(Z37="d+",U37,"0"),IF(Z37="d",U37,"0"),IF(AA37="A",U37,"0"),IF(AA37="b+",U37,"0"),IF(AA37="b",U37,"0"),IF(AA37="c+",U37,"0"),IF(AA37="c",U37,"0"),IF(AA37="d+",U37,"0"),IF(AA37="d",U37,"0"),IF(AB37="A",U37,"0"),IF(AB37="b+",U37,"0"),IF(AB37="b",U37,"0"),IF(AB37="c+",U37,"0"),IF(AB37="c",U37,"0"),IF(AB37="d+",U37,"0"),IF(AB37="d",U37,"0"),IF(AC37="A",U37,"0"),IF(AC37="b+",U37,"0"),IF(AC37="b",U37,"0"),IF(AC37="c+",U37,"0"),IF(AC37="c",U37,"0"),IF(AC37="d+",U37,"0"),IF(AC37="d",U37,"0"),IF(AD37="A",U37,"0"),IF(AD37="b+",U37,"0"),IF(AD37="b",U37,"0"),IF(AD37="c+",U37,"0"),IF(AD37="c",U37,"0"),IF(AD37="d+",U37,"0"),IF(AD37="d",U37,"0"),IF(AE37="A",U37,"0"),IF(AE37="b+",U37,"0"),IF(AE37="b",U37,"0"),IF(AE37="c+",U37,"0"),IF(AE37="c",U37,"0"),IF(AE37="d+",U37,"0"),IF(AE37="d",U37,"0"),IF(AF37="A",U37,"0"),IF(AF37="b+",U37,"0"),IF(AF37="b",U37,"0"),IF(AF37="c+",U37,"0"),IF(AF37="c",U37,"0"),IF(AF37="d+",U37,"0"),IF(AF37="d",U37,"0"),IF(AG37="A",U37,"0"),IF(AG37="b+",U37,"0"),IF(AG37="b",U37,"0"),IF(AG37="c+",U37,"0"),IF(AG37="c",U37,"0"),IF(AG37="d+",U37,"0"),IF(AG37="d",U37,"0"),IF(AH37="A",U37,"0"),IF(AH37="b+",U37,"0"),IF(AH37="b",U37,"0"),IF(AH37="c+",U37,"0"),IF(AH37="c",U37,"0"),IF(AH37="d+",U37,"0"),IF(AH37="d",U37,"0"),IF(AI37="A",U37,"0"),IF(AI37="b+",U37,"0"),IF(AI37="b",U37,"0"),IF(AI37="c+",U37,"0"),IF(AI37="c",U37,"0"),IF(AI37="d+",U37,"0"),IF(AI37="d",U37,"0"))</f>
        <v>0</v>
      </c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207"/>
      <c r="AK37" s="192" t="str">
        <f t="shared" ref="AK37:AV39" si="36">IF(X37="f","0",IF(X37="d","1",IF(X37="d+","1.5",IF(X37="c","2",IF(X37="c+","2.5",IF(X37="b","3",IF(X37="b+","3.5",IF(X37="a","4","-"))))))))</f>
        <v>-</v>
      </c>
      <c r="AL37" s="192" t="str">
        <f t="shared" si="36"/>
        <v>-</v>
      </c>
      <c r="AM37" s="192" t="str">
        <f t="shared" si="36"/>
        <v>-</v>
      </c>
      <c r="AN37" s="192" t="str">
        <f t="shared" si="36"/>
        <v>-</v>
      </c>
      <c r="AO37" s="192" t="str">
        <f t="shared" si="36"/>
        <v>-</v>
      </c>
      <c r="AP37" s="192" t="str">
        <f t="shared" si="36"/>
        <v>-</v>
      </c>
      <c r="AQ37" s="192" t="str">
        <f t="shared" si="36"/>
        <v>-</v>
      </c>
      <c r="AR37" s="192" t="str">
        <f t="shared" si="36"/>
        <v>-</v>
      </c>
      <c r="AS37" s="192" t="str">
        <f t="shared" si="36"/>
        <v>-</v>
      </c>
      <c r="AT37" s="192" t="str">
        <f t="shared" si="36"/>
        <v>-</v>
      </c>
      <c r="AU37" s="192" t="str">
        <f t="shared" si="36"/>
        <v>-</v>
      </c>
      <c r="AV37" s="192" t="str">
        <f t="shared" si="36"/>
        <v>-</v>
      </c>
      <c r="AW37" s="184">
        <f t="shared" ref="AW37:AW39" si="37">MAX(IF(AK37="4","4","0"),IF(AK37="3.5","3.5","0"),IF(AK37="3","3","0"),IF(AK37="2.5","2.5","0"),IF(AK37="2","2","0"),IF(AK37="1.5","1.5","0"),IF(AK37="1","1","0"),IF(AL37="4","4","0"),IF(AL37="3.5","3.5","0"),IF(AL37="3","3","0"),IF(AL37="2.5","2.5","0"),IF(AL37="2","2","0"),IF(AL37="1.5","1.5","0"),IF(AL37="1","1","0"),IF(AM37="4","4","0"),IF(AM37="3.5","3.5","0"),IF(AM37="3","3","0"),IF(AM37="2.5","2.5","0"),IF(AM37="2","2","0"),IF(AM37="1.5","1.5","0"),IF(AM37="1","1","0"),IF(AN37="4","4","0"),IF(AN37="3.5","3.5","0"),IF(AN37="3","3","0"),IF(AN37="2.5","2.5","0"),IF(AN37="2","2","0"),IF(AN37="1.5","1.5","0"),IF(AN37="1","1","0"),IF(AO37="4","4","0"),IF(AO37="3.5","3.5","0"),IF(AO37="3","3","0"),IF(AO37="2.5","2.5","0"),IF(AO37="2","2","0"),IF(AO37="1.5","1.5","0"),IF(AO37="1","1","0"),IF(AP37="4","4","0"),IF(AP37="3.5","3.5","0"),IF(AP37="3","3","0"),IF(AP37="2.5","2.5","0"),IF(AP37="2","2","0"),IF(AP37="1.5","1.5","0"),IF(AP37="1","1","0"),IF(AQ37="4","4","0"),IF(AQ37="3.5","3.5","0"),IF(AQ37="3","3","0"),IF(AQ37="2.5","2.5","0"),IF(AQ37="2","2","0"),IF(AQ37="1.5","1.5","0"),IF(AQ37="1","1","0"),IF(AR37="4","4","0"),IF(AR37="3.5","3.5","0"),IF(AR37="3","3","0"),IF(AR37="2.5","2.5","0"),IF(AR37="2","2","0"),IF(AR37="1.5","1.5","0"),IF(AR37="1","1","0"),IF(AS37="4","4","0"),IF(AS37="3.5","3.5","0"),IF(AS37="3","3","0"),IF(AS37="2.5","2.5","0"),IF(AS37="2","2","0"),IF(AS37="1.5","1.5","0"),IF(AS37="1","1","0"),IF(AT37="4","4","0"),IF(AT37="3.5","3.5","0"),IF(AT37="3","3","0"),IF(AT37="2.5","2.5","0"),IF(AT37="2","2","0"),IF(AT37="1.5","1.5","0"),IF(AT37="1","1","0"),IF(AU37="4","4","0"),IF(AU37="3.5","3.5","0"),IF(AU37="3","3","0"),IF(AU37="2.5","2.5","0"),IF(AU37="2","2","0"),IF(AU37="1.5","1.5","0"),IF(AU37="1","1","0"),IF(AV37="4","4","0"),IF(AV37="3.5","3.5","0"),IF(AV37="3","3","0"),IF(AV37="2.5","2.5","0"),IF(AV37="2","2","0"),IF(AV37="1.5","1.5","0"),IF(AV37="1","1","0"))</f>
        <v>0</v>
      </c>
      <c r="AX37" s="185">
        <f t="shared" ref="AX37:AX39" si="38">W37</f>
        <v>0</v>
      </c>
      <c r="AY37" s="186">
        <f>AW37*W37</f>
        <v>0</v>
      </c>
      <c r="AZ37" s="179"/>
    </row>
    <row r="38" spans="1:52" ht="11.4" customHeight="1" thickBot="1" x14ac:dyDescent="0.3">
      <c r="A38" s="338"/>
      <c r="B38" s="338"/>
      <c r="C38" s="338"/>
      <c r="D38" s="338"/>
      <c r="E38" s="338"/>
      <c r="F38" s="338"/>
      <c r="G38" s="340"/>
      <c r="H38" s="340"/>
      <c r="I38" s="340"/>
      <c r="J38" s="340" t="s">
        <v>546</v>
      </c>
      <c r="K38" s="340"/>
      <c r="L38" s="340"/>
      <c r="M38" s="340"/>
      <c r="N38" s="340"/>
      <c r="O38" s="340"/>
      <c r="P38" s="340"/>
      <c r="Q38" s="340"/>
      <c r="R38" s="340"/>
      <c r="S38" s="342"/>
      <c r="T38" s="342"/>
    </row>
    <row r="39" spans="1:52" ht="11.4" customHeight="1" thickBot="1" x14ac:dyDescent="0.3">
      <c r="A39" s="338"/>
      <c r="B39" s="338"/>
      <c r="C39" s="338"/>
      <c r="D39" s="338"/>
      <c r="E39" s="338"/>
      <c r="F39" s="338"/>
      <c r="G39" s="340" t="s">
        <v>213</v>
      </c>
      <c r="H39" s="340"/>
      <c r="I39" s="340"/>
      <c r="J39" s="340" t="s">
        <v>214</v>
      </c>
      <c r="K39" s="340"/>
      <c r="L39" s="340"/>
      <c r="M39" s="340"/>
      <c r="N39" s="340"/>
      <c r="O39" s="340"/>
      <c r="P39" s="340"/>
      <c r="Q39" s="340"/>
      <c r="R39" s="340"/>
      <c r="S39" s="342" t="s">
        <v>295</v>
      </c>
      <c r="T39" s="342"/>
      <c r="U39" s="181">
        <v>3</v>
      </c>
      <c r="V39" s="182" t="s">
        <v>323</v>
      </c>
      <c r="W39" s="218">
        <f t="shared" si="35"/>
        <v>0</v>
      </c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  <c r="AI39" s="180"/>
      <c r="AJ39" s="207"/>
      <c r="AK39" s="192" t="str">
        <f t="shared" si="36"/>
        <v>-</v>
      </c>
      <c r="AL39" s="192" t="str">
        <f t="shared" si="36"/>
        <v>-</v>
      </c>
      <c r="AM39" s="192" t="str">
        <f t="shared" si="36"/>
        <v>-</v>
      </c>
      <c r="AN39" s="192" t="str">
        <f t="shared" si="36"/>
        <v>-</v>
      </c>
      <c r="AO39" s="192" t="str">
        <f t="shared" si="36"/>
        <v>-</v>
      </c>
      <c r="AP39" s="192" t="str">
        <f t="shared" si="36"/>
        <v>-</v>
      </c>
      <c r="AQ39" s="192" t="str">
        <f t="shared" si="36"/>
        <v>-</v>
      </c>
      <c r="AR39" s="192" t="str">
        <f t="shared" si="36"/>
        <v>-</v>
      </c>
      <c r="AS39" s="192" t="str">
        <f t="shared" si="36"/>
        <v>-</v>
      </c>
      <c r="AT39" s="192" t="str">
        <f t="shared" si="36"/>
        <v>-</v>
      </c>
      <c r="AU39" s="192" t="str">
        <f t="shared" si="36"/>
        <v>-</v>
      </c>
      <c r="AV39" s="192" t="str">
        <f t="shared" si="36"/>
        <v>-</v>
      </c>
      <c r="AW39" s="184">
        <f t="shared" si="37"/>
        <v>0</v>
      </c>
      <c r="AX39" s="185">
        <f t="shared" si="38"/>
        <v>0</v>
      </c>
      <c r="AY39" s="186">
        <f>AW39*W39</f>
        <v>0</v>
      </c>
      <c r="AZ39" s="179"/>
    </row>
    <row r="40" spans="1:52" ht="11.4" customHeight="1" thickBot="1" x14ac:dyDescent="0.3">
      <c r="A40" s="338"/>
      <c r="B40" s="338"/>
      <c r="C40" s="338"/>
      <c r="D40" s="338"/>
      <c r="E40" s="338"/>
      <c r="F40" s="338"/>
      <c r="G40" s="340"/>
      <c r="H40" s="340"/>
      <c r="I40" s="340"/>
      <c r="J40" s="340" t="s">
        <v>215</v>
      </c>
      <c r="K40" s="340"/>
      <c r="L40" s="340"/>
      <c r="M40" s="340"/>
      <c r="N40" s="340"/>
      <c r="O40" s="340"/>
      <c r="P40" s="340"/>
      <c r="Q40" s="340"/>
      <c r="R40" s="340"/>
      <c r="S40" s="342"/>
      <c r="T40" s="342"/>
    </row>
    <row r="41" spans="1:52" ht="11.4" customHeight="1" thickBot="1" x14ac:dyDescent="0.3">
      <c r="A41" s="338"/>
      <c r="B41" s="338"/>
      <c r="C41" s="338"/>
      <c r="D41" s="338"/>
      <c r="E41" s="338"/>
      <c r="F41" s="338"/>
      <c r="G41" s="340" t="s">
        <v>547</v>
      </c>
      <c r="H41" s="340"/>
      <c r="I41" s="340"/>
      <c r="J41" s="340" t="s">
        <v>548</v>
      </c>
      <c r="K41" s="340"/>
      <c r="L41" s="340"/>
      <c r="M41" s="340"/>
      <c r="N41" s="340"/>
      <c r="O41" s="340"/>
      <c r="P41" s="340"/>
      <c r="Q41" s="340"/>
      <c r="R41" s="340"/>
      <c r="S41" s="342" t="s">
        <v>549</v>
      </c>
      <c r="T41" s="342"/>
      <c r="U41" s="181">
        <v>3</v>
      </c>
      <c r="V41" s="194" t="s">
        <v>366</v>
      </c>
      <c r="W41" s="218">
        <f t="shared" ref="W41" si="39">MAX(IF(X41="A",U41,"0"),IF(X41="b+",U41,"0"),IF(X41="b",U41,"0"),IF(X41="c+",U41,"0"),IF(X41="c",U41,"0"),IF(X41="d+",U41,"0"),IF(X41="d",U41,"0"),IF(X41="ct",U41,"0"),IF(X41="tr",U41,"0"),IF(Y41="A",U41,"0"),IF(Y41="b+",U41,"0"),IF(Y41="b",U41,"0"),IF(Y41="c+",U41,"0"),IF(Y41="c",U41,"0"),IF(Y41="d+",U41,"0"),IF(Y41="d",U41,"0"),IF(Y41="ct",U41,"0"),IF(Y41="tr",U41,"0"),IF(Z41="A",U41,"0"),IF(Z41="b+",U41,"0"),IF(Z41="b",U41,"0"),IF(Z41="c+",U41,"0"),IF(Z41="c",U41,"0"),IF(Z41="d+",U41,"0"),IF(Z41="d",U41,"0"),IF(AA41="A",U41,"0"),IF(AA41="b+",U41,"0"),IF(AA41="b",U41,"0"),IF(AA41="c+",U41,"0"),IF(AA41="c",U41,"0"),IF(AA41="d+",U41,"0"),IF(AA41="d",U41,"0"),IF(AB41="A",U41,"0"),IF(AB41="b+",U41,"0"),IF(AB41="b",U41,"0"),IF(AB41="c+",U41,"0"),IF(AB41="c",U41,"0"),IF(AB41="d+",U41,"0"),IF(AB41="d",U41,"0"),IF(AC41="A",U41,"0"),IF(AC41="b+",U41,"0"),IF(AC41="b",U41,"0"),IF(AC41="c+",U41,"0"),IF(AC41="c",U41,"0"),IF(AC41="d+",U41,"0"),IF(AC41="d",U41,"0"),IF(AD41="A",U41,"0"),IF(AD41="b+",U41,"0"),IF(AD41="b",U41,"0"),IF(AD41="c+",U41,"0"),IF(AD41="c",U41,"0"),IF(AD41="d+",U41,"0"),IF(AD41="d",U41,"0"),IF(AE41="A",U41,"0"),IF(AE41="b+",U41,"0"),IF(AE41="b",U41,"0"),IF(AE41="c+",U41,"0"),IF(AE41="c",U41,"0"),IF(AE41="d+",U41,"0"),IF(AE41="d",U41,"0"),IF(AF41="A",U41,"0"),IF(AF41="b+",U41,"0"),IF(AF41="b",U41,"0"),IF(AF41="c+",U41,"0"),IF(AF41="c",U41,"0"),IF(AF41="d+",U41,"0"),IF(AF41="d",U41,"0"),IF(AG41="A",U41,"0"),IF(AG41="b+",U41,"0"),IF(AG41="b",U41,"0"),IF(AG41="c+",U41,"0"),IF(AG41="c",U41,"0"),IF(AG41="d+",U41,"0"),IF(AG41="d",U41,"0"),IF(AH41="A",U41,"0"),IF(AH41="b+",U41,"0"),IF(AH41="b",U41,"0"),IF(AH41="c+",U41,"0"),IF(AH41="c",U41,"0"),IF(AH41="d+",U41,"0"),IF(AH41="d",U41,"0"),IF(AI41="A",U41,"0"),IF(AI41="b+",U41,"0"),IF(AI41="b",U41,"0"),IF(AI41="c+",U41,"0"),IF(AI41="c",U41,"0"),IF(AI41="d+",U41,"0"),IF(AI41="d",U41,"0"))</f>
        <v>0</v>
      </c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207"/>
      <c r="AK41" s="183" t="str">
        <f t="shared" ref="AK41:AV41" si="40">IF(X41="f","0",IF(X41="d","1",IF(X41="d+","1.5",IF(X41="c","2",IF(X41="c+","2.5",IF(X41="b","3",IF(X41="b+","3.5",IF(X41="a","4","-"))))))))</f>
        <v>-</v>
      </c>
      <c r="AL41" s="183" t="str">
        <f t="shared" si="40"/>
        <v>-</v>
      </c>
      <c r="AM41" s="183" t="str">
        <f t="shared" si="40"/>
        <v>-</v>
      </c>
      <c r="AN41" s="183" t="str">
        <f t="shared" si="40"/>
        <v>-</v>
      </c>
      <c r="AO41" s="183" t="str">
        <f t="shared" si="40"/>
        <v>-</v>
      </c>
      <c r="AP41" s="183" t="str">
        <f t="shared" si="40"/>
        <v>-</v>
      </c>
      <c r="AQ41" s="183" t="str">
        <f t="shared" si="40"/>
        <v>-</v>
      </c>
      <c r="AR41" s="183" t="str">
        <f t="shared" si="40"/>
        <v>-</v>
      </c>
      <c r="AS41" s="183" t="str">
        <f t="shared" si="40"/>
        <v>-</v>
      </c>
      <c r="AT41" s="183" t="str">
        <f t="shared" si="40"/>
        <v>-</v>
      </c>
      <c r="AU41" s="183" t="str">
        <f t="shared" si="40"/>
        <v>-</v>
      </c>
      <c r="AV41" s="183" t="str">
        <f t="shared" si="40"/>
        <v>-</v>
      </c>
      <c r="AW41" s="184">
        <f>MAX(IF(AK41="4","4","0"),IF(AK41="3.5","3.5","0"),IF(AK41="3","3","0"),IF(AK41="2.5","2.5","0"),IF(AK41="2","2","0"),IF(AK41="1.5","1.5","0"),IF(AK41="1","1","0"),IF(AL41="4","4","0"),IF(AL41="3.5","3.5","0"),IF(AL41="3","3","0"),IF(AL41="2.5","2.5","0"),IF(AL41="2","2","0"),IF(AL41="1.5","1.5","0"),IF(AL41="1","1","0"),IF(AM41="4","4","0"),IF(AM41="3.5","3.5","0"),IF(AM41="3","3","0"),IF(AM41="2.5","2.5","0"),IF(AM41="2","2","0"),IF(AM41="1.5","1.5","0"),IF(AM41="1","1","0"),IF(AN41="4","4","0"),IF(AN41="3.5","3.5","0"),IF(AN41="3","3","0"),IF(AN41="2.5","2.5","0"),IF(AN41="2","2","0"),IF(AN41="1.5","1.5","0"),IF(AN41="1","1","0"),IF(AO41="4","4","0"),IF(AO41="3.5","3.5","0"),IF(AO41="3","3","0"),IF(AO41="2.5","2.5","0"),IF(AO41="2","2","0"),IF(AO41="1.5","1.5","0"),IF(AO41="1","1","0"),IF(AP41="4","4","0"),IF(AP41="3.5","3.5","0"),IF(AP41="3","3","0"),IF(AP41="2.5","2.5","0"),IF(AP41="2","2","0"),IF(AP41="1.5","1.5","0"),IF(AP41="1","1","0"),IF(AQ41="4","4","0"),IF(AQ41="3.5","3.5","0"),IF(AQ41="3","3","0"),IF(AQ41="2.5","2.5","0"),IF(AQ41="2","2","0"),IF(AQ41="1.5","1.5","0"),IF(AQ41="1","1","0"),IF(AR41="4","4","0"),IF(AR41="3.5","3.5","0"),IF(AR41="3","3","0"),IF(AR41="2.5","2.5","0"),IF(AR41="2","2","0"),IF(AR41="1.5","1.5","0"),IF(AR41="1","1","0"),IF(AS41="4","4","0"),IF(AS41="3.5","3.5","0"),IF(AS41="3","3","0"),IF(AS41="2.5","2.5","0"),IF(AS41="2","2","0"),IF(AS41="1.5","1.5","0"),IF(AS41="1","1","0"),IF(AT41="4","4","0"),IF(AT41="3.5","3.5","0"),IF(AT41="3","3","0"),IF(AT41="2.5","2.5","0"),IF(AT41="2","2","0"),IF(AT41="1.5","1.5","0"),IF(AT41="1","1","0"),IF(AU41="4","4","0"),IF(AU41="3.5","3.5","0"),IF(AU41="3","3","0"),IF(AU41="2.5","2.5","0"),IF(AU41="2","2","0"),IF(AU41="1.5","1.5","0"),IF(AU41="1","1","0"),IF(AV41="4","4","0"),IF(AV41="3.5","3.5","0"),IF(AV41="3","3","0"),IF(AV41="2.5","2.5","0"),IF(AV41="2","2","0"),IF(AV41="1.5","1.5","0"),IF(AV41="1","1","0"))</f>
        <v>0</v>
      </c>
      <c r="AX41" s="185">
        <f>W41</f>
        <v>0</v>
      </c>
      <c r="AY41" s="186">
        <f>AW41*W41</f>
        <v>0</v>
      </c>
      <c r="AZ41" s="206"/>
    </row>
    <row r="42" spans="1:52" ht="11.4" customHeight="1" thickBot="1" x14ac:dyDescent="0.3">
      <c r="A42" s="338"/>
      <c r="B42" s="338"/>
      <c r="C42" s="338"/>
      <c r="D42" s="338"/>
      <c r="E42" s="338"/>
      <c r="F42" s="338"/>
      <c r="G42" s="340"/>
      <c r="H42" s="340"/>
      <c r="I42" s="340"/>
      <c r="J42" s="340" t="s">
        <v>550</v>
      </c>
      <c r="K42" s="340"/>
      <c r="L42" s="340"/>
      <c r="M42" s="340"/>
      <c r="N42" s="340"/>
      <c r="O42" s="340"/>
      <c r="P42" s="340"/>
      <c r="Q42" s="340"/>
      <c r="R42" s="340"/>
      <c r="S42" s="338"/>
      <c r="T42" s="338"/>
      <c r="U42" s="205">
        <f>SUM(W33:W41)</f>
        <v>0</v>
      </c>
      <c r="V42" s="187">
        <v>3</v>
      </c>
      <c r="W42" s="219" t="str">
        <f>IF(U42&gt;=V42,"หน่วยกิตครบ","ไม่ครบหน่วยกิต")</f>
        <v>ไม่ครบหน่วยกิต</v>
      </c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207"/>
      <c r="AK42" s="187"/>
      <c r="AL42" s="187"/>
      <c r="AM42" s="187"/>
      <c r="AN42" s="187"/>
      <c r="AO42" s="187"/>
      <c r="AP42" s="187"/>
      <c r="AQ42" s="187"/>
      <c r="AR42" s="187"/>
      <c r="AS42" s="187"/>
      <c r="AT42" s="187"/>
      <c r="AU42" s="187"/>
      <c r="AV42" s="188"/>
      <c r="AW42" s="189"/>
      <c r="AX42" s="189">
        <f>SUM(AX41)</f>
        <v>0</v>
      </c>
      <c r="AY42" s="189">
        <f>SUM(AY41)</f>
        <v>0</v>
      </c>
      <c r="AZ42" s="190" t="e">
        <f>AY42/AX42</f>
        <v>#DIV/0!</v>
      </c>
    </row>
    <row r="43" spans="1:52" ht="11.4" customHeight="1" thickBot="1" x14ac:dyDescent="0.3">
      <c r="A43" s="338"/>
      <c r="B43" s="338"/>
      <c r="C43" s="338"/>
      <c r="D43" s="338"/>
      <c r="E43" s="339" t="s">
        <v>785</v>
      </c>
      <c r="F43" s="339"/>
      <c r="G43" s="339"/>
      <c r="H43" s="339"/>
      <c r="I43" s="339"/>
      <c r="J43" s="339"/>
      <c r="K43" s="339"/>
      <c r="L43" s="339"/>
      <c r="M43" s="339"/>
      <c r="N43" s="339"/>
      <c r="O43" s="339"/>
      <c r="P43" s="339"/>
      <c r="Q43" s="339"/>
      <c r="R43" s="339"/>
      <c r="S43" s="339"/>
      <c r="T43" s="339"/>
      <c r="X43" s="333" t="s">
        <v>292</v>
      </c>
      <c r="Y43" s="333"/>
      <c r="Z43" s="333"/>
      <c r="AA43" s="333"/>
      <c r="AB43" s="333"/>
      <c r="AC43" s="333"/>
      <c r="AD43" s="333"/>
      <c r="AE43" s="333"/>
      <c r="AF43" s="333"/>
      <c r="AG43" s="333"/>
      <c r="AH43" s="333"/>
      <c r="AI43" s="333"/>
      <c r="AJ43" s="174"/>
      <c r="AK43" s="334" t="s">
        <v>298</v>
      </c>
      <c r="AL43" s="334"/>
      <c r="AM43" s="334"/>
      <c r="AN43" s="334"/>
      <c r="AO43" s="334"/>
      <c r="AP43" s="334"/>
      <c r="AQ43" s="334"/>
      <c r="AR43" s="334"/>
      <c r="AS43" s="334"/>
      <c r="AT43" s="334"/>
      <c r="AU43" s="334"/>
      <c r="AV43" s="334"/>
      <c r="AW43" s="334"/>
      <c r="AX43" s="334"/>
      <c r="AY43" s="334"/>
      <c r="AZ43" s="334"/>
    </row>
    <row r="44" spans="1:52" ht="11.4" customHeight="1" thickBot="1" x14ac:dyDescent="0.3">
      <c r="A44" s="338"/>
      <c r="B44" s="338"/>
      <c r="C44" s="338"/>
      <c r="D44" s="338"/>
      <c r="E44" s="338"/>
      <c r="F44" s="338"/>
      <c r="G44" s="338" t="s">
        <v>517</v>
      </c>
      <c r="H44" s="338"/>
      <c r="I44" s="338"/>
      <c r="J44" s="338"/>
      <c r="K44" s="338"/>
      <c r="L44" s="338"/>
      <c r="M44" s="338"/>
      <c r="N44" s="338"/>
      <c r="O44" s="338"/>
      <c r="P44" s="338"/>
      <c r="Q44" s="338"/>
      <c r="R44" s="338"/>
      <c r="S44" s="338"/>
      <c r="T44" s="338"/>
      <c r="X44" s="176" t="s">
        <v>300</v>
      </c>
      <c r="Y44" s="176" t="s">
        <v>301</v>
      </c>
      <c r="Z44" s="176" t="s">
        <v>302</v>
      </c>
      <c r="AA44" s="176" t="s">
        <v>303</v>
      </c>
      <c r="AB44" s="176" t="s">
        <v>304</v>
      </c>
      <c r="AC44" s="176" t="s">
        <v>305</v>
      </c>
      <c r="AD44" s="176" t="s">
        <v>306</v>
      </c>
      <c r="AE44" s="176" t="s">
        <v>307</v>
      </c>
      <c r="AF44" s="176" t="s">
        <v>308</v>
      </c>
      <c r="AG44" s="176" t="s">
        <v>309</v>
      </c>
      <c r="AH44" s="176" t="s">
        <v>310</v>
      </c>
      <c r="AI44" s="176" t="s">
        <v>311</v>
      </c>
      <c r="AJ44" s="206" t="s">
        <v>312</v>
      </c>
      <c r="AK44" s="177" t="s">
        <v>300</v>
      </c>
      <c r="AL44" s="177" t="s">
        <v>301</v>
      </c>
      <c r="AM44" s="177" t="s">
        <v>302</v>
      </c>
      <c r="AN44" s="177" t="s">
        <v>303</v>
      </c>
      <c r="AO44" s="177" t="s">
        <v>304</v>
      </c>
      <c r="AP44" s="177" t="s">
        <v>305</v>
      </c>
      <c r="AQ44" s="177" t="s">
        <v>306</v>
      </c>
      <c r="AR44" s="177" t="s">
        <v>307</v>
      </c>
      <c r="AS44" s="177" t="s">
        <v>308</v>
      </c>
      <c r="AT44" s="177" t="s">
        <v>309</v>
      </c>
      <c r="AU44" s="177" t="s">
        <v>310</v>
      </c>
      <c r="AV44" s="177" t="s">
        <v>311</v>
      </c>
      <c r="AW44" s="178" t="s">
        <v>313</v>
      </c>
      <c r="AX44" s="178"/>
      <c r="AY44" s="178"/>
      <c r="AZ44" s="179" t="s">
        <v>312</v>
      </c>
    </row>
    <row r="45" spans="1:52" ht="11.4" customHeight="1" thickBot="1" x14ac:dyDescent="0.3">
      <c r="A45" s="338"/>
      <c r="B45" s="338"/>
      <c r="C45" s="338"/>
      <c r="D45" s="338"/>
      <c r="E45" s="338"/>
      <c r="F45" s="338"/>
      <c r="G45" s="340" t="s">
        <v>551</v>
      </c>
      <c r="H45" s="340"/>
      <c r="I45" s="340"/>
      <c r="J45" s="340" t="s">
        <v>552</v>
      </c>
      <c r="K45" s="340"/>
      <c r="L45" s="340"/>
      <c r="M45" s="340"/>
      <c r="N45" s="340"/>
      <c r="O45" s="340"/>
      <c r="P45" s="340"/>
      <c r="Q45" s="340"/>
      <c r="R45" s="340"/>
      <c r="S45" s="342" t="s">
        <v>295</v>
      </c>
      <c r="T45" s="342"/>
      <c r="U45" s="181">
        <v>3</v>
      </c>
      <c r="V45" s="182" t="s">
        <v>323</v>
      </c>
      <c r="W45" s="218">
        <f t="shared" ref="W45:W49" si="41">MAX(IF(X45="A",U45,"0"),IF(X45="b+",U45,"0"),IF(X45="b",U45,"0"),IF(X45="c+",U45,"0"),IF(X45="c",U45,"0"),IF(X45="d+",U45,"0"),IF(X45="d",U45,"0"),IF(X45="ct",U45,"0"),IF(X45="tr",U45,"0"),IF(Y45="A",U45,"0"),IF(Y45="b+",U45,"0"),IF(Y45="b",U45,"0"),IF(Y45="c+",U45,"0"),IF(Y45="c",U45,"0"),IF(Y45="d+",U45,"0"),IF(Y45="d",U45,"0"),IF(Y45="ct",U45,"0"),IF(Y45="tr",U45,"0"),IF(Z45="A",U45,"0"),IF(Z45="b+",U45,"0"),IF(Z45="b",U45,"0"),IF(Z45="c+",U45,"0"),IF(Z45="c",U45,"0"),IF(Z45="d+",U45,"0"),IF(Z45="d",U45,"0"),IF(AA45="A",U45,"0"),IF(AA45="b+",U45,"0"),IF(AA45="b",U45,"0"),IF(AA45="c+",U45,"0"),IF(AA45="c",U45,"0"),IF(AA45="d+",U45,"0"),IF(AA45="d",U45,"0"),IF(AB45="A",U45,"0"),IF(AB45="b+",U45,"0"),IF(AB45="b",U45,"0"),IF(AB45="c+",U45,"0"),IF(AB45="c",U45,"0"),IF(AB45="d+",U45,"0"),IF(AB45="d",U45,"0"),IF(AC45="A",U45,"0"),IF(AC45="b+",U45,"0"),IF(AC45="b",U45,"0"),IF(AC45="c+",U45,"0"),IF(AC45="c",U45,"0"),IF(AC45="d+",U45,"0"),IF(AC45="d",U45,"0"),IF(AD45="A",U45,"0"),IF(AD45="b+",U45,"0"),IF(AD45="b",U45,"0"),IF(AD45="c+",U45,"0"),IF(AD45="c",U45,"0"),IF(AD45="d+",U45,"0"),IF(AD45="d",U45,"0"),IF(AE45="A",U45,"0"),IF(AE45="b+",U45,"0"),IF(AE45="b",U45,"0"),IF(AE45="c+",U45,"0"),IF(AE45="c",U45,"0"),IF(AE45="d+",U45,"0"),IF(AE45="d",U45,"0"),IF(AF45="A",U45,"0"),IF(AF45="b+",U45,"0"),IF(AF45="b",U45,"0"),IF(AF45="c+",U45,"0"),IF(AF45="c",U45,"0"),IF(AF45="d+",U45,"0"),IF(AF45="d",U45,"0"),IF(AG45="A",U45,"0"),IF(AG45="b+",U45,"0"),IF(AG45="b",U45,"0"),IF(AG45="c+",U45,"0"),IF(AG45="c",U45,"0"),IF(AG45="d+",U45,"0"),IF(AG45="d",U45,"0"),IF(AH45="A",U45,"0"),IF(AH45="b+",U45,"0"),IF(AH45="b",U45,"0"),IF(AH45="c+",U45,"0"),IF(AH45="c",U45,"0"),IF(AH45="d+",U45,"0"),IF(AH45="d",U45,"0"),IF(AI45="A",U45,"0"),IF(AI45="b+",U45,"0"),IF(AI45="b",U45,"0"),IF(AI45="c+",U45,"0"),IF(AI45="c",U45,"0"),IF(AI45="d+",U45,"0"),IF(AI45="d",U45,"0"))</f>
        <v>0</v>
      </c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207"/>
      <c r="AK45" s="192" t="str">
        <f t="shared" ref="AK45:AV49" si="42">IF(X45="f","0",IF(X45="d","1",IF(X45="d+","1.5",IF(X45="c","2",IF(X45="c+","2.5",IF(X45="b","3",IF(X45="b+","3.5",IF(X45="a","4","-"))))))))</f>
        <v>-</v>
      </c>
      <c r="AL45" s="192" t="str">
        <f t="shared" si="42"/>
        <v>-</v>
      </c>
      <c r="AM45" s="192" t="str">
        <f t="shared" si="42"/>
        <v>-</v>
      </c>
      <c r="AN45" s="192" t="str">
        <f t="shared" si="42"/>
        <v>-</v>
      </c>
      <c r="AO45" s="192" t="str">
        <f t="shared" si="42"/>
        <v>-</v>
      </c>
      <c r="AP45" s="192" t="str">
        <f t="shared" si="42"/>
        <v>-</v>
      </c>
      <c r="AQ45" s="192" t="str">
        <f t="shared" si="42"/>
        <v>-</v>
      </c>
      <c r="AR45" s="192" t="str">
        <f t="shared" si="42"/>
        <v>-</v>
      </c>
      <c r="AS45" s="192" t="str">
        <f t="shared" si="42"/>
        <v>-</v>
      </c>
      <c r="AT45" s="192" t="str">
        <f t="shared" si="42"/>
        <v>-</v>
      </c>
      <c r="AU45" s="192" t="str">
        <f t="shared" si="42"/>
        <v>-</v>
      </c>
      <c r="AV45" s="192" t="str">
        <f t="shared" si="42"/>
        <v>-</v>
      </c>
      <c r="AW45" s="184">
        <f t="shared" ref="AW45:AW49" si="43">MAX(IF(AK45="4","4","0"),IF(AK45="3.5","3.5","0"),IF(AK45="3","3","0"),IF(AK45="2.5","2.5","0"),IF(AK45="2","2","0"),IF(AK45="1.5","1.5","0"),IF(AK45="1","1","0"),IF(AL45="4","4","0"),IF(AL45="3.5","3.5","0"),IF(AL45="3","3","0"),IF(AL45="2.5","2.5","0"),IF(AL45="2","2","0"),IF(AL45="1.5","1.5","0"),IF(AL45="1","1","0"),IF(AM45="4","4","0"),IF(AM45="3.5","3.5","0"),IF(AM45="3","3","0"),IF(AM45="2.5","2.5","0"),IF(AM45="2","2","0"),IF(AM45="1.5","1.5","0"),IF(AM45="1","1","0"),IF(AN45="4","4","0"),IF(AN45="3.5","3.5","0"),IF(AN45="3","3","0"),IF(AN45="2.5","2.5","0"),IF(AN45="2","2","0"),IF(AN45="1.5","1.5","0"),IF(AN45="1","1","0"),IF(AO45="4","4","0"),IF(AO45="3.5","3.5","0"),IF(AO45="3","3","0"),IF(AO45="2.5","2.5","0"),IF(AO45="2","2","0"),IF(AO45="1.5","1.5","0"),IF(AO45="1","1","0"),IF(AP45="4","4","0"),IF(AP45="3.5","3.5","0"),IF(AP45="3","3","0"),IF(AP45="2.5","2.5","0"),IF(AP45="2","2","0"),IF(AP45="1.5","1.5","0"),IF(AP45="1","1","0"),IF(AQ45="4","4","0"),IF(AQ45="3.5","3.5","0"),IF(AQ45="3","3","0"),IF(AQ45="2.5","2.5","0"),IF(AQ45="2","2","0"),IF(AQ45="1.5","1.5","0"),IF(AQ45="1","1","0"),IF(AR45="4","4","0"),IF(AR45="3.5","3.5","0"),IF(AR45="3","3","0"),IF(AR45="2.5","2.5","0"),IF(AR45="2","2","0"),IF(AR45="1.5","1.5","0"),IF(AR45="1","1","0"),IF(AS45="4","4","0"),IF(AS45="3.5","3.5","0"),IF(AS45="3","3","0"),IF(AS45="2.5","2.5","0"),IF(AS45="2","2","0"),IF(AS45="1.5","1.5","0"),IF(AS45="1","1","0"),IF(AT45="4","4","0"),IF(AT45="3.5","3.5","0"),IF(AT45="3","3","0"),IF(AT45="2.5","2.5","0"),IF(AT45="2","2","0"),IF(AT45="1.5","1.5","0"),IF(AT45="1","1","0"),IF(AU45="4","4","0"),IF(AU45="3.5","3.5","0"),IF(AU45="3","3","0"),IF(AU45="2.5","2.5","0"),IF(AU45="2","2","0"),IF(AU45="1.5","1.5","0"),IF(AU45="1","1","0"),IF(AV45="4","4","0"),IF(AV45="3.5","3.5","0"),IF(AV45="3","3","0"),IF(AV45="2.5","2.5","0"),IF(AV45="2","2","0"),IF(AV45="1.5","1.5","0"),IF(AV45="1","1","0"))</f>
        <v>0</v>
      </c>
      <c r="AX45" s="185">
        <f t="shared" ref="AX45:AX49" si="44">W45</f>
        <v>0</v>
      </c>
      <c r="AY45" s="186">
        <f t="shared" ref="AY45:AY49" si="45">AW45*W45</f>
        <v>0</v>
      </c>
      <c r="AZ45" s="179"/>
    </row>
    <row r="46" spans="1:52" ht="11.4" customHeight="1" thickBot="1" x14ac:dyDescent="0.3">
      <c r="A46" s="338"/>
      <c r="B46" s="338"/>
      <c r="C46" s="338"/>
      <c r="D46" s="338"/>
      <c r="E46" s="338"/>
      <c r="F46" s="338"/>
      <c r="G46" s="340"/>
      <c r="H46" s="340"/>
      <c r="I46" s="340"/>
      <c r="J46" s="340" t="s">
        <v>553</v>
      </c>
      <c r="K46" s="340"/>
      <c r="L46" s="340"/>
      <c r="M46" s="340"/>
      <c r="N46" s="340"/>
      <c r="O46" s="340"/>
      <c r="P46" s="340"/>
      <c r="Q46" s="340"/>
      <c r="R46" s="340"/>
      <c r="S46" s="342"/>
      <c r="T46" s="342"/>
    </row>
    <row r="47" spans="1:52" ht="11.4" customHeight="1" thickBot="1" x14ac:dyDescent="0.3">
      <c r="A47" s="338"/>
      <c r="B47" s="338"/>
      <c r="C47" s="338"/>
      <c r="D47" s="338"/>
      <c r="E47" s="338"/>
      <c r="F47" s="338"/>
      <c r="G47" s="340" t="s">
        <v>554</v>
      </c>
      <c r="H47" s="340"/>
      <c r="I47" s="340"/>
      <c r="J47" s="340" t="s">
        <v>555</v>
      </c>
      <c r="K47" s="340"/>
      <c r="L47" s="340"/>
      <c r="M47" s="340"/>
      <c r="N47" s="340"/>
      <c r="O47" s="340"/>
      <c r="P47" s="340"/>
      <c r="Q47" s="340"/>
      <c r="R47" s="340"/>
      <c r="S47" s="342" t="s">
        <v>295</v>
      </c>
      <c r="T47" s="342"/>
      <c r="U47" s="181">
        <v>3</v>
      </c>
      <c r="V47" s="182" t="s">
        <v>323</v>
      </c>
      <c r="W47" s="218">
        <f t="shared" si="41"/>
        <v>0</v>
      </c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207"/>
      <c r="AK47" s="192" t="str">
        <f t="shared" si="42"/>
        <v>-</v>
      </c>
      <c r="AL47" s="192" t="str">
        <f t="shared" si="42"/>
        <v>-</v>
      </c>
      <c r="AM47" s="192" t="str">
        <f t="shared" si="42"/>
        <v>-</v>
      </c>
      <c r="AN47" s="192" t="str">
        <f t="shared" si="42"/>
        <v>-</v>
      </c>
      <c r="AO47" s="192" t="str">
        <f t="shared" si="42"/>
        <v>-</v>
      </c>
      <c r="AP47" s="192" t="str">
        <f t="shared" si="42"/>
        <v>-</v>
      </c>
      <c r="AQ47" s="192" t="str">
        <f t="shared" si="42"/>
        <v>-</v>
      </c>
      <c r="AR47" s="192" t="str">
        <f t="shared" si="42"/>
        <v>-</v>
      </c>
      <c r="AS47" s="192" t="str">
        <f t="shared" si="42"/>
        <v>-</v>
      </c>
      <c r="AT47" s="192" t="str">
        <f t="shared" si="42"/>
        <v>-</v>
      </c>
      <c r="AU47" s="192" t="str">
        <f t="shared" si="42"/>
        <v>-</v>
      </c>
      <c r="AV47" s="192" t="str">
        <f t="shared" si="42"/>
        <v>-</v>
      </c>
      <c r="AW47" s="184">
        <f t="shared" si="43"/>
        <v>0</v>
      </c>
      <c r="AX47" s="185">
        <f t="shared" si="44"/>
        <v>0</v>
      </c>
      <c r="AY47" s="186">
        <f t="shared" si="45"/>
        <v>0</v>
      </c>
      <c r="AZ47" s="179"/>
    </row>
    <row r="48" spans="1:52" ht="11.4" customHeight="1" thickBot="1" x14ac:dyDescent="0.3">
      <c r="A48" s="338"/>
      <c r="B48" s="338"/>
      <c r="C48" s="338"/>
      <c r="D48" s="338"/>
      <c r="E48" s="338"/>
      <c r="F48" s="338"/>
      <c r="G48" s="340"/>
      <c r="H48" s="340"/>
      <c r="I48" s="340"/>
      <c r="J48" s="340" t="s">
        <v>556</v>
      </c>
      <c r="K48" s="340"/>
      <c r="L48" s="340"/>
      <c r="M48" s="340"/>
      <c r="N48" s="340"/>
      <c r="O48" s="340"/>
      <c r="P48" s="340"/>
      <c r="Q48" s="340"/>
      <c r="R48" s="340"/>
      <c r="S48" s="342"/>
      <c r="T48" s="342"/>
    </row>
    <row r="49" spans="1:52" ht="11.4" customHeight="1" thickBot="1" x14ac:dyDescent="0.3">
      <c r="A49" s="338"/>
      <c r="B49" s="338"/>
      <c r="C49" s="338"/>
      <c r="D49" s="338"/>
      <c r="E49" s="338"/>
      <c r="F49" s="338"/>
      <c r="G49" s="340" t="s">
        <v>145</v>
      </c>
      <c r="H49" s="340"/>
      <c r="I49" s="340"/>
      <c r="J49" s="340" t="s">
        <v>146</v>
      </c>
      <c r="K49" s="340"/>
      <c r="L49" s="340"/>
      <c r="M49" s="340"/>
      <c r="N49" s="340"/>
      <c r="O49" s="340"/>
      <c r="P49" s="340"/>
      <c r="Q49" s="340"/>
      <c r="R49" s="340"/>
      <c r="S49" s="342" t="s">
        <v>295</v>
      </c>
      <c r="T49" s="342"/>
      <c r="U49" s="181">
        <v>3</v>
      </c>
      <c r="V49" s="182" t="s">
        <v>323</v>
      </c>
      <c r="W49" s="218">
        <f t="shared" si="41"/>
        <v>0</v>
      </c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207"/>
      <c r="AK49" s="192" t="str">
        <f t="shared" si="42"/>
        <v>-</v>
      </c>
      <c r="AL49" s="192" t="str">
        <f t="shared" si="42"/>
        <v>-</v>
      </c>
      <c r="AM49" s="192" t="str">
        <f t="shared" si="42"/>
        <v>-</v>
      </c>
      <c r="AN49" s="192" t="str">
        <f t="shared" si="42"/>
        <v>-</v>
      </c>
      <c r="AO49" s="192" t="str">
        <f t="shared" si="42"/>
        <v>-</v>
      </c>
      <c r="AP49" s="192" t="str">
        <f t="shared" si="42"/>
        <v>-</v>
      </c>
      <c r="AQ49" s="192" t="str">
        <f t="shared" si="42"/>
        <v>-</v>
      </c>
      <c r="AR49" s="192" t="str">
        <f t="shared" si="42"/>
        <v>-</v>
      </c>
      <c r="AS49" s="192" t="str">
        <f t="shared" si="42"/>
        <v>-</v>
      </c>
      <c r="AT49" s="192" t="str">
        <f t="shared" si="42"/>
        <v>-</v>
      </c>
      <c r="AU49" s="192" t="str">
        <f t="shared" si="42"/>
        <v>-</v>
      </c>
      <c r="AV49" s="192" t="str">
        <f t="shared" si="42"/>
        <v>-</v>
      </c>
      <c r="AW49" s="184">
        <f t="shared" si="43"/>
        <v>0</v>
      </c>
      <c r="AX49" s="185">
        <f t="shared" si="44"/>
        <v>0</v>
      </c>
      <c r="AY49" s="186">
        <f t="shared" si="45"/>
        <v>0</v>
      </c>
      <c r="AZ49" s="179"/>
    </row>
    <row r="50" spans="1:52" ht="11.4" customHeight="1" thickBot="1" x14ac:dyDescent="0.3">
      <c r="A50" s="338"/>
      <c r="B50" s="338"/>
      <c r="C50" s="338"/>
      <c r="D50" s="338"/>
      <c r="E50" s="338"/>
      <c r="F50" s="338"/>
      <c r="G50" s="340"/>
      <c r="H50" s="340"/>
      <c r="I50" s="340"/>
      <c r="J50" s="340" t="s">
        <v>148</v>
      </c>
      <c r="K50" s="340"/>
      <c r="L50" s="340"/>
      <c r="M50" s="340"/>
      <c r="N50" s="340"/>
      <c r="O50" s="340"/>
      <c r="P50" s="340"/>
      <c r="Q50" s="340"/>
      <c r="R50" s="340"/>
      <c r="S50" s="342"/>
      <c r="T50" s="342"/>
    </row>
    <row r="51" spans="1:52" ht="11.4" customHeight="1" thickBot="1" x14ac:dyDescent="0.3">
      <c r="A51" s="338"/>
      <c r="B51" s="338"/>
      <c r="C51" s="338"/>
      <c r="D51" s="338"/>
      <c r="E51" s="338"/>
      <c r="F51" s="338"/>
      <c r="G51" s="340" t="s">
        <v>557</v>
      </c>
      <c r="H51" s="340"/>
      <c r="I51" s="340"/>
      <c r="J51" s="340" t="s">
        <v>558</v>
      </c>
      <c r="K51" s="340"/>
      <c r="L51" s="340"/>
      <c r="M51" s="340"/>
      <c r="N51" s="340"/>
      <c r="O51" s="340"/>
      <c r="P51" s="340"/>
      <c r="Q51" s="340"/>
      <c r="R51" s="340"/>
      <c r="S51" s="342" t="s">
        <v>295</v>
      </c>
      <c r="T51" s="342"/>
      <c r="U51" s="181">
        <v>3</v>
      </c>
      <c r="V51" s="182" t="s">
        <v>323</v>
      </c>
      <c r="W51" s="218">
        <f t="shared" ref="W51" si="46">MAX(IF(X51="A",U51,"0"),IF(X51="b+",U51,"0"),IF(X51="b",U51,"0"),IF(X51="c+",U51,"0"),IF(X51="c",U51,"0"),IF(X51="d+",U51,"0"),IF(X51="d",U51,"0"),IF(X51="ct",U51,"0"),IF(X51="tr",U51,"0"),IF(Y51="A",U51,"0"),IF(Y51="b+",U51,"0"),IF(Y51="b",U51,"0"),IF(Y51="c+",U51,"0"),IF(Y51="c",U51,"0"),IF(Y51="d+",U51,"0"),IF(Y51="d",U51,"0"),IF(Y51="ct",U51,"0"),IF(Y51="tr",U51,"0"),IF(Z51="A",U51,"0"),IF(Z51="b+",U51,"0"),IF(Z51="b",U51,"0"),IF(Z51="c+",U51,"0"),IF(Z51="c",U51,"0"),IF(Z51="d+",U51,"0"),IF(Z51="d",U51,"0"),IF(AA51="A",U51,"0"),IF(AA51="b+",U51,"0"),IF(AA51="b",U51,"0"),IF(AA51="c+",U51,"0"),IF(AA51="c",U51,"0"),IF(AA51="d+",U51,"0"),IF(AA51="d",U51,"0"),IF(AB51="A",U51,"0"),IF(AB51="b+",U51,"0"),IF(AB51="b",U51,"0"),IF(AB51="c+",U51,"0"),IF(AB51="c",U51,"0"),IF(AB51="d+",U51,"0"),IF(AB51="d",U51,"0"),IF(AC51="A",U51,"0"),IF(AC51="b+",U51,"0"),IF(AC51="b",U51,"0"),IF(AC51="c+",U51,"0"),IF(AC51="c",U51,"0"),IF(AC51="d+",U51,"0"),IF(AC51="d",U51,"0"),IF(AD51="A",U51,"0"),IF(AD51="b+",U51,"0"),IF(AD51="b",U51,"0"),IF(AD51="c+",U51,"0"),IF(AD51="c",U51,"0"),IF(AD51="d+",U51,"0"),IF(AD51="d",U51,"0"),IF(AE51="A",U51,"0"),IF(AE51="b+",U51,"0"),IF(AE51="b",U51,"0"),IF(AE51="c+",U51,"0"),IF(AE51="c",U51,"0"),IF(AE51="d+",U51,"0"),IF(AE51="d",U51,"0"),IF(AF51="A",U51,"0"),IF(AF51="b+",U51,"0"),IF(AF51="b",U51,"0"),IF(AF51="c+",U51,"0"),IF(AF51="c",U51,"0"),IF(AF51="d+",U51,"0"),IF(AF51="d",U51,"0"),IF(AG51="A",U51,"0"),IF(AG51="b+",U51,"0"),IF(AG51="b",U51,"0"),IF(AG51="c+",U51,"0"),IF(AG51="c",U51,"0"),IF(AG51="d+",U51,"0"),IF(AG51="d",U51,"0"),IF(AH51="A",U51,"0"),IF(AH51="b+",U51,"0"),IF(AH51="b",U51,"0"),IF(AH51="c+",U51,"0"),IF(AH51="c",U51,"0"),IF(AH51="d+",U51,"0"),IF(AH51="d",U51,"0"),IF(AI51="A",U51,"0"),IF(AI51="b+",U51,"0"),IF(AI51="b",U51,"0"),IF(AI51="c+",U51,"0"),IF(AI51="c",U51,"0"),IF(AI51="d+",U51,"0"),IF(AI51="d",U51,"0"))</f>
        <v>0</v>
      </c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207"/>
      <c r="AK51" s="192" t="str">
        <f t="shared" ref="AK51:AV51" si="47">IF(X51="f","0",IF(X51="d","1",IF(X51="d+","1.5",IF(X51="c","2",IF(X51="c+","2.5",IF(X51="b","3",IF(X51="b+","3.5",IF(X51="a","4","-"))))))))</f>
        <v>-</v>
      </c>
      <c r="AL51" s="192" t="str">
        <f t="shared" si="47"/>
        <v>-</v>
      </c>
      <c r="AM51" s="192" t="str">
        <f t="shared" si="47"/>
        <v>-</v>
      </c>
      <c r="AN51" s="192" t="str">
        <f t="shared" si="47"/>
        <v>-</v>
      </c>
      <c r="AO51" s="192" t="str">
        <f t="shared" si="47"/>
        <v>-</v>
      </c>
      <c r="AP51" s="192" t="str">
        <f t="shared" si="47"/>
        <v>-</v>
      </c>
      <c r="AQ51" s="192" t="str">
        <f t="shared" si="47"/>
        <v>-</v>
      </c>
      <c r="AR51" s="192" t="str">
        <f t="shared" si="47"/>
        <v>-</v>
      </c>
      <c r="AS51" s="192" t="str">
        <f t="shared" si="47"/>
        <v>-</v>
      </c>
      <c r="AT51" s="192" t="str">
        <f t="shared" si="47"/>
        <v>-</v>
      </c>
      <c r="AU51" s="192" t="str">
        <f t="shared" si="47"/>
        <v>-</v>
      </c>
      <c r="AV51" s="192" t="str">
        <f t="shared" si="47"/>
        <v>-</v>
      </c>
      <c r="AW51" s="184">
        <f t="shared" ref="AW51" si="48">MAX(IF(AK51="4","4","0"),IF(AK51="3.5","3.5","0"),IF(AK51="3","3","0"),IF(AK51="2.5","2.5","0"),IF(AK51="2","2","0"),IF(AK51="1.5","1.5","0"),IF(AK51="1","1","0"),IF(AL51="4","4","0"),IF(AL51="3.5","3.5","0"),IF(AL51="3","3","0"),IF(AL51="2.5","2.5","0"),IF(AL51="2","2","0"),IF(AL51="1.5","1.5","0"),IF(AL51="1","1","0"),IF(AM51="4","4","0"),IF(AM51="3.5","3.5","0"),IF(AM51="3","3","0"),IF(AM51="2.5","2.5","0"),IF(AM51="2","2","0"),IF(AM51="1.5","1.5","0"),IF(AM51="1","1","0"),IF(AN51="4","4","0"),IF(AN51="3.5","3.5","0"),IF(AN51="3","3","0"),IF(AN51="2.5","2.5","0"),IF(AN51="2","2","0"),IF(AN51="1.5","1.5","0"),IF(AN51="1","1","0"),IF(AO51="4","4","0"),IF(AO51="3.5","3.5","0"),IF(AO51="3","3","0"),IF(AO51="2.5","2.5","0"),IF(AO51="2","2","0"),IF(AO51="1.5","1.5","0"),IF(AO51="1","1","0"),IF(AP51="4","4","0"),IF(AP51="3.5","3.5","0"),IF(AP51="3","3","0"),IF(AP51="2.5","2.5","0"),IF(AP51="2","2","0"),IF(AP51="1.5","1.5","0"),IF(AP51="1","1","0"),IF(AQ51="4","4","0"),IF(AQ51="3.5","3.5","0"),IF(AQ51="3","3","0"),IF(AQ51="2.5","2.5","0"),IF(AQ51="2","2","0"),IF(AQ51="1.5","1.5","0"),IF(AQ51="1","1","0"),IF(AR51="4","4","0"),IF(AR51="3.5","3.5","0"),IF(AR51="3","3","0"),IF(AR51="2.5","2.5","0"),IF(AR51="2","2","0"),IF(AR51="1.5","1.5","0"),IF(AR51="1","1","0"),IF(AS51="4","4","0"),IF(AS51="3.5","3.5","0"),IF(AS51="3","3","0"),IF(AS51="2.5","2.5","0"),IF(AS51="2","2","0"),IF(AS51="1.5","1.5","0"),IF(AS51="1","1","0"),IF(AT51="4","4","0"),IF(AT51="3.5","3.5","0"),IF(AT51="3","3","0"),IF(AT51="2.5","2.5","0"),IF(AT51="2","2","0"),IF(AT51="1.5","1.5","0"),IF(AT51="1","1","0"),IF(AU51="4","4","0"),IF(AU51="3.5","3.5","0"),IF(AU51="3","3","0"),IF(AU51="2.5","2.5","0"),IF(AU51="2","2","0"),IF(AU51="1.5","1.5","0"),IF(AU51="1","1","0"),IF(AV51="4","4","0"),IF(AV51="3.5","3.5","0"),IF(AV51="3","3","0"),IF(AV51="2.5","2.5","0"),IF(AV51="2","2","0"),IF(AV51="1.5","1.5","0"),IF(AV51="1","1","0"))</f>
        <v>0</v>
      </c>
      <c r="AX51" s="185">
        <f t="shared" ref="AX51" si="49">W51</f>
        <v>0</v>
      </c>
      <c r="AY51" s="186">
        <f t="shared" ref="AY51" si="50">AW51*W51</f>
        <v>0</v>
      </c>
      <c r="AZ51" s="179"/>
    </row>
    <row r="52" spans="1:52" ht="11.4" customHeight="1" thickBot="1" x14ac:dyDescent="0.3">
      <c r="A52" s="338"/>
      <c r="B52" s="338"/>
      <c r="C52" s="338"/>
      <c r="D52" s="338"/>
      <c r="E52" s="338"/>
      <c r="F52" s="338"/>
      <c r="G52" s="340"/>
      <c r="H52" s="340"/>
      <c r="I52" s="340"/>
      <c r="J52" s="340" t="s">
        <v>559</v>
      </c>
      <c r="K52" s="340"/>
      <c r="L52" s="340"/>
      <c r="M52" s="340"/>
      <c r="N52" s="340"/>
      <c r="O52" s="340"/>
      <c r="P52" s="340"/>
      <c r="Q52" s="340"/>
      <c r="R52" s="340"/>
      <c r="S52" s="342"/>
      <c r="T52" s="342"/>
    </row>
    <row r="53" spans="1:52" ht="11.4" customHeight="1" thickBot="1" x14ac:dyDescent="0.3">
      <c r="A53" s="338"/>
      <c r="B53" s="338"/>
      <c r="C53" s="338"/>
      <c r="D53" s="338"/>
      <c r="E53" s="338"/>
      <c r="F53" s="338"/>
      <c r="G53" s="340" t="s">
        <v>560</v>
      </c>
      <c r="H53" s="340"/>
      <c r="I53" s="340"/>
      <c r="J53" s="340" t="s">
        <v>561</v>
      </c>
      <c r="K53" s="340"/>
      <c r="L53" s="340"/>
      <c r="M53" s="340"/>
      <c r="N53" s="340"/>
      <c r="O53" s="340"/>
      <c r="P53" s="340"/>
      <c r="Q53" s="340"/>
      <c r="R53" s="340"/>
      <c r="S53" s="342" t="s">
        <v>295</v>
      </c>
      <c r="T53" s="342"/>
      <c r="U53" s="181">
        <v>3</v>
      </c>
      <c r="V53" s="182" t="s">
        <v>323</v>
      </c>
      <c r="W53" s="218">
        <f t="shared" ref="W53:W59" si="51">MAX(IF(X53="A",U53,"0"),IF(X53="b+",U53,"0"),IF(X53="b",U53,"0"),IF(X53="c+",U53,"0"),IF(X53="c",U53,"0"),IF(X53="d+",U53,"0"),IF(X53="d",U53,"0"),IF(X53="ct",U53,"0"),IF(X53="tr",U53,"0"),IF(Y53="A",U53,"0"),IF(Y53="b+",U53,"0"),IF(Y53="b",U53,"0"),IF(Y53="c+",U53,"0"),IF(Y53="c",U53,"0"),IF(Y53="d+",U53,"0"),IF(Y53="d",U53,"0"),IF(Y53="ct",U53,"0"),IF(Y53="tr",U53,"0"),IF(Z53="A",U53,"0"),IF(Z53="b+",U53,"0"),IF(Z53="b",U53,"0"),IF(Z53="c+",U53,"0"),IF(Z53="c",U53,"0"),IF(Z53="d+",U53,"0"),IF(Z53="d",U53,"0"),IF(AA53="A",U53,"0"),IF(AA53="b+",U53,"0"),IF(AA53="b",U53,"0"),IF(AA53="c+",U53,"0"),IF(AA53="c",U53,"0"),IF(AA53="d+",U53,"0"),IF(AA53="d",U53,"0"),IF(AB53="A",U53,"0"),IF(AB53="b+",U53,"0"),IF(AB53="b",U53,"0"),IF(AB53="c+",U53,"0"),IF(AB53="c",U53,"0"),IF(AB53="d+",U53,"0"),IF(AB53="d",U53,"0"),IF(AC53="A",U53,"0"),IF(AC53="b+",U53,"0"),IF(AC53="b",U53,"0"),IF(AC53="c+",U53,"0"),IF(AC53="c",U53,"0"),IF(AC53="d+",U53,"0"),IF(AC53="d",U53,"0"),IF(AD53="A",U53,"0"),IF(AD53="b+",U53,"0"),IF(AD53="b",U53,"0"),IF(AD53="c+",U53,"0"),IF(AD53="c",U53,"0"),IF(AD53="d+",U53,"0"),IF(AD53="d",U53,"0"),IF(AE53="A",U53,"0"),IF(AE53="b+",U53,"0"),IF(AE53="b",U53,"0"),IF(AE53="c+",U53,"0"),IF(AE53="c",U53,"0"),IF(AE53="d+",U53,"0"),IF(AE53="d",U53,"0"),IF(AF53="A",U53,"0"),IF(AF53="b+",U53,"0"),IF(AF53="b",U53,"0"),IF(AF53="c+",U53,"0"),IF(AF53="c",U53,"0"),IF(AF53="d+",U53,"0"),IF(AF53="d",U53,"0"),IF(AG53="A",U53,"0"),IF(AG53="b+",U53,"0"),IF(AG53="b",U53,"0"),IF(AG53="c+",U53,"0"),IF(AG53="c",U53,"0"),IF(AG53="d+",U53,"0"),IF(AG53="d",U53,"0"),IF(AH53="A",U53,"0"),IF(AH53="b+",U53,"0"),IF(AH53="b",U53,"0"),IF(AH53="c+",U53,"0"),IF(AH53="c",U53,"0"),IF(AH53="d+",U53,"0"),IF(AH53="d",U53,"0"),IF(AI53="A",U53,"0"),IF(AI53="b+",U53,"0"),IF(AI53="b",U53,"0"),IF(AI53="c+",U53,"0"),IF(AI53="c",U53,"0"),IF(AI53="d+",U53,"0"),IF(AI53="d",U53,"0"))</f>
        <v>0</v>
      </c>
      <c r="X53" s="180"/>
      <c r="Y53" s="180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207"/>
      <c r="AK53" s="192" t="str">
        <f t="shared" ref="AK53:AV59" si="52">IF(X53="f","0",IF(X53="d","1",IF(X53="d+","1.5",IF(X53="c","2",IF(X53="c+","2.5",IF(X53="b","3",IF(X53="b+","3.5",IF(X53="a","4","-"))))))))</f>
        <v>-</v>
      </c>
      <c r="AL53" s="192" t="str">
        <f t="shared" si="52"/>
        <v>-</v>
      </c>
      <c r="AM53" s="192" t="str">
        <f t="shared" si="52"/>
        <v>-</v>
      </c>
      <c r="AN53" s="192" t="str">
        <f t="shared" si="52"/>
        <v>-</v>
      </c>
      <c r="AO53" s="192" t="str">
        <f t="shared" si="52"/>
        <v>-</v>
      </c>
      <c r="AP53" s="192" t="str">
        <f t="shared" si="52"/>
        <v>-</v>
      </c>
      <c r="AQ53" s="192" t="str">
        <f t="shared" si="52"/>
        <v>-</v>
      </c>
      <c r="AR53" s="192" t="str">
        <f t="shared" si="52"/>
        <v>-</v>
      </c>
      <c r="AS53" s="192" t="str">
        <f t="shared" si="52"/>
        <v>-</v>
      </c>
      <c r="AT53" s="192" t="str">
        <f t="shared" si="52"/>
        <v>-</v>
      </c>
      <c r="AU53" s="192" t="str">
        <f t="shared" si="52"/>
        <v>-</v>
      </c>
      <c r="AV53" s="192" t="str">
        <f t="shared" si="52"/>
        <v>-</v>
      </c>
      <c r="AW53" s="184">
        <f t="shared" ref="AW53" si="53">MAX(IF(AK53="4","4","0"),IF(AK53="3.5","3.5","0"),IF(AK53="3","3","0"),IF(AK53="2.5","2.5","0"),IF(AK53="2","2","0"),IF(AK53="1.5","1.5","0"),IF(AK53="1","1","0"),IF(AL53="4","4","0"),IF(AL53="3.5","3.5","0"),IF(AL53="3","3","0"),IF(AL53="2.5","2.5","0"),IF(AL53="2","2","0"),IF(AL53="1.5","1.5","0"),IF(AL53="1","1","0"),IF(AM53="4","4","0"),IF(AM53="3.5","3.5","0"),IF(AM53="3","3","0"),IF(AM53="2.5","2.5","0"),IF(AM53="2","2","0"),IF(AM53="1.5","1.5","0"),IF(AM53="1","1","0"),IF(AN53="4","4","0"),IF(AN53="3.5","3.5","0"),IF(AN53="3","3","0"),IF(AN53="2.5","2.5","0"),IF(AN53="2","2","0"),IF(AN53="1.5","1.5","0"),IF(AN53="1","1","0"),IF(AO53="4","4","0"),IF(AO53="3.5","3.5","0"),IF(AO53="3","3","0"),IF(AO53="2.5","2.5","0"),IF(AO53="2","2","0"),IF(AO53="1.5","1.5","0"),IF(AO53="1","1","0"),IF(AP53="4","4","0"),IF(AP53="3.5","3.5","0"),IF(AP53="3","3","0"),IF(AP53="2.5","2.5","0"),IF(AP53="2","2","0"),IF(AP53="1.5","1.5","0"),IF(AP53="1","1","0"),IF(AQ53="4","4","0"),IF(AQ53="3.5","3.5","0"),IF(AQ53="3","3","0"),IF(AQ53="2.5","2.5","0"),IF(AQ53="2","2","0"),IF(AQ53="1.5","1.5","0"),IF(AQ53="1","1","0"),IF(AR53="4","4","0"),IF(AR53="3.5","3.5","0"),IF(AR53="3","3","0"),IF(AR53="2.5","2.5","0"),IF(AR53="2","2","0"),IF(AR53="1.5","1.5","0"),IF(AR53="1","1","0"),IF(AS53="4","4","0"),IF(AS53="3.5","3.5","0"),IF(AS53="3","3","0"),IF(AS53="2.5","2.5","0"),IF(AS53="2","2","0"),IF(AS53="1.5","1.5","0"),IF(AS53="1","1","0"),IF(AT53="4","4","0"),IF(AT53="3.5","3.5","0"),IF(AT53="3","3","0"),IF(AT53="2.5","2.5","0"),IF(AT53="2","2","0"),IF(AT53="1.5","1.5","0"),IF(AT53="1","1","0"),IF(AU53="4","4","0"),IF(AU53="3.5","3.5","0"),IF(AU53="3","3","0"),IF(AU53="2.5","2.5","0"),IF(AU53="2","2","0"),IF(AU53="1.5","1.5","0"),IF(AU53="1","1","0"),IF(AV53="4","4","0"),IF(AV53="3.5","3.5","0"),IF(AV53="3","3","0"),IF(AV53="2.5","2.5","0"),IF(AV53="2","2","0"),IF(AV53="1.5","1.5","0"),IF(AV53="1","1","0"))</f>
        <v>0</v>
      </c>
      <c r="AX53" s="185">
        <f t="shared" ref="AX53" si="54">W53</f>
        <v>0</v>
      </c>
      <c r="AY53" s="186">
        <f t="shared" ref="AY53" si="55">AW53*W53</f>
        <v>0</v>
      </c>
      <c r="AZ53" s="179"/>
    </row>
    <row r="54" spans="1:52" ht="11.4" customHeight="1" thickBot="1" x14ac:dyDescent="0.3">
      <c r="A54" s="338"/>
      <c r="B54" s="338"/>
      <c r="C54" s="338"/>
      <c r="D54" s="338"/>
      <c r="E54" s="338"/>
      <c r="F54" s="338"/>
      <c r="G54" s="340"/>
      <c r="H54" s="340"/>
      <c r="I54" s="340"/>
      <c r="J54" s="340" t="s">
        <v>562</v>
      </c>
      <c r="K54" s="340"/>
      <c r="L54" s="340"/>
      <c r="M54" s="340"/>
      <c r="N54" s="340"/>
      <c r="O54" s="340"/>
      <c r="P54" s="340"/>
      <c r="Q54" s="340"/>
      <c r="R54" s="340"/>
      <c r="S54" s="338"/>
      <c r="T54" s="338"/>
    </row>
    <row r="55" spans="1:52" ht="11.4" customHeight="1" thickBot="1" x14ac:dyDescent="0.3">
      <c r="A55" s="338"/>
      <c r="B55" s="338"/>
      <c r="C55" s="338"/>
      <c r="D55" s="338"/>
      <c r="E55" s="338"/>
      <c r="F55" s="338"/>
      <c r="G55" s="340" t="s">
        <v>563</v>
      </c>
      <c r="H55" s="340"/>
      <c r="I55" s="340"/>
      <c r="J55" s="340" t="s">
        <v>564</v>
      </c>
      <c r="K55" s="340"/>
      <c r="L55" s="340"/>
      <c r="M55" s="340"/>
      <c r="N55" s="340"/>
      <c r="O55" s="340"/>
      <c r="P55" s="340"/>
      <c r="Q55" s="340"/>
      <c r="R55" s="340"/>
      <c r="S55" s="342" t="s">
        <v>295</v>
      </c>
      <c r="T55" s="342"/>
      <c r="U55" s="181">
        <v>3</v>
      </c>
      <c r="V55" s="182" t="s">
        <v>323</v>
      </c>
      <c r="W55" s="218">
        <f t="shared" ref="W55" si="56">MAX(IF(X55="A",U55,"0"),IF(X55="b+",U55,"0"),IF(X55="b",U55,"0"),IF(X55="c+",U55,"0"),IF(X55="c",U55,"0"),IF(X55="d+",U55,"0"),IF(X55="d",U55,"0"),IF(X55="ct",U55,"0"),IF(X55="tr",U55,"0"),IF(Y55="A",U55,"0"),IF(Y55="b+",U55,"0"),IF(Y55="b",U55,"0"),IF(Y55="c+",U55,"0"),IF(Y55="c",U55,"0"),IF(Y55="d+",U55,"0"),IF(Y55="d",U55,"0"),IF(Y55="ct",U55,"0"),IF(Y55="tr",U55,"0"),IF(Z55="A",U55,"0"),IF(Z55="b+",U55,"0"),IF(Z55="b",U55,"0"),IF(Z55="c+",U55,"0"),IF(Z55="c",U55,"0"),IF(Z55="d+",U55,"0"),IF(Z55="d",U55,"0"),IF(AA55="A",U55,"0"),IF(AA55="b+",U55,"0"),IF(AA55="b",U55,"0"),IF(AA55="c+",U55,"0"),IF(AA55="c",U55,"0"),IF(AA55="d+",U55,"0"),IF(AA55="d",U55,"0"),IF(AB55="A",U55,"0"),IF(AB55="b+",U55,"0"),IF(AB55="b",U55,"0"),IF(AB55="c+",U55,"0"),IF(AB55="c",U55,"0"),IF(AB55="d+",U55,"0"),IF(AB55="d",U55,"0"),IF(AC55="A",U55,"0"),IF(AC55="b+",U55,"0"),IF(AC55="b",U55,"0"),IF(AC55="c+",U55,"0"),IF(AC55="c",U55,"0"),IF(AC55="d+",U55,"0"),IF(AC55="d",U55,"0"),IF(AD55="A",U55,"0"),IF(AD55="b+",U55,"0"),IF(AD55="b",U55,"0"),IF(AD55="c+",U55,"0"),IF(AD55="c",U55,"0"),IF(AD55="d+",U55,"0"),IF(AD55="d",U55,"0"),IF(AE55="A",U55,"0"),IF(AE55="b+",U55,"0"),IF(AE55="b",U55,"0"),IF(AE55="c+",U55,"0"),IF(AE55="c",U55,"0"),IF(AE55="d+",U55,"0"),IF(AE55="d",U55,"0"),IF(AF55="A",U55,"0"),IF(AF55="b+",U55,"0"),IF(AF55="b",U55,"0"),IF(AF55="c+",U55,"0"),IF(AF55="c",U55,"0"),IF(AF55="d+",U55,"0"),IF(AF55="d",U55,"0"),IF(AG55="A",U55,"0"),IF(AG55="b+",U55,"0"),IF(AG55="b",U55,"0"),IF(AG55="c+",U55,"0"),IF(AG55="c",U55,"0"),IF(AG55="d+",U55,"0"),IF(AG55="d",U55,"0"),IF(AH55="A",U55,"0"),IF(AH55="b+",U55,"0"),IF(AH55="b",U55,"0"),IF(AH55="c+",U55,"0"),IF(AH55="c",U55,"0"),IF(AH55="d+",U55,"0"),IF(AH55="d",U55,"0"),IF(AI55="A",U55,"0"),IF(AI55="b+",U55,"0"),IF(AI55="b",U55,"0"),IF(AI55="c+",U55,"0"),IF(AI55="c",U55,"0"),IF(AI55="d+",U55,"0"),IF(AI55="d",U55,"0"))</f>
        <v>0</v>
      </c>
      <c r="X55" s="180"/>
      <c r="Y55" s="180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207"/>
      <c r="AK55" s="192" t="str">
        <f t="shared" ref="AK55:AV55" si="57">IF(X55="f","0",IF(X55="d","1",IF(X55="d+","1.5",IF(X55="c","2",IF(X55="c+","2.5",IF(X55="b","3",IF(X55="b+","3.5",IF(X55="a","4","-"))))))))</f>
        <v>-</v>
      </c>
      <c r="AL55" s="192" t="str">
        <f t="shared" si="57"/>
        <v>-</v>
      </c>
      <c r="AM55" s="192" t="str">
        <f t="shared" si="57"/>
        <v>-</v>
      </c>
      <c r="AN55" s="192" t="str">
        <f t="shared" si="57"/>
        <v>-</v>
      </c>
      <c r="AO55" s="192" t="str">
        <f t="shared" si="57"/>
        <v>-</v>
      </c>
      <c r="AP55" s="192" t="str">
        <f t="shared" si="57"/>
        <v>-</v>
      </c>
      <c r="AQ55" s="192" t="str">
        <f t="shared" si="57"/>
        <v>-</v>
      </c>
      <c r="AR55" s="192" t="str">
        <f t="shared" si="57"/>
        <v>-</v>
      </c>
      <c r="AS55" s="192" t="str">
        <f t="shared" si="57"/>
        <v>-</v>
      </c>
      <c r="AT55" s="192" t="str">
        <f t="shared" si="57"/>
        <v>-</v>
      </c>
      <c r="AU55" s="192" t="str">
        <f t="shared" si="57"/>
        <v>-</v>
      </c>
      <c r="AV55" s="192" t="str">
        <f t="shared" si="57"/>
        <v>-</v>
      </c>
      <c r="AW55" s="184">
        <f t="shared" ref="AW55" si="58">MAX(IF(AK55="4","4","0"),IF(AK55="3.5","3.5","0"),IF(AK55="3","3","0"),IF(AK55="2.5","2.5","0"),IF(AK55="2","2","0"),IF(AK55="1.5","1.5","0"),IF(AK55="1","1","0"),IF(AL55="4","4","0"),IF(AL55="3.5","3.5","0"),IF(AL55="3","3","0"),IF(AL55="2.5","2.5","0"),IF(AL55="2","2","0"),IF(AL55="1.5","1.5","0"),IF(AL55="1","1","0"),IF(AM55="4","4","0"),IF(AM55="3.5","3.5","0"),IF(AM55="3","3","0"),IF(AM55="2.5","2.5","0"),IF(AM55="2","2","0"),IF(AM55="1.5","1.5","0"),IF(AM55="1","1","0"),IF(AN55="4","4","0"),IF(AN55="3.5","3.5","0"),IF(AN55="3","3","0"),IF(AN55="2.5","2.5","0"),IF(AN55="2","2","0"),IF(AN55="1.5","1.5","0"),IF(AN55="1","1","0"),IF(AO55="4","4","0"),IF(AO55="3.5","3.5","0"),IF(AO55="3","3","0"),IF(AO55="2.5","2.5","0"),IF(AO55="2","2","0"),IF(AO55="1.5","1.5","0"),IF(AO55="1","1","0"),IF(AP55="4","4","0"),IF(AP55="3.5","3.5","0"),IF(AP55="3","3","0"),IF(AP55="2.5","2.5","0"),IF(AP55="2","2","0"),IF(AP55="1.5","1.5","0"),IF(AP55="1","1","0"),IF(AQ55="4","4","0"),IF(AQ55="3.5","3.5","0"),IF(AQ55="3","3","0"),IF(AQ55="2.5","2.5","0"),IF(AQ55="2","2","0"),IF(AQ55="1.5","1.5","0"),IF(AQ55="1","1","0"),IF(AR55="4","4","0"),IF(AR55="3.5","3.5","0"),IF(AR55="3","3","0"),IF(AR55="2.5","2.5","0"),IF(AR55="2","2","0"),IF(AR55="1.5","1.5","0"),IF(AR55="1","1","0"),IF(AS55="4","4","0"),IF(AS55="3.5","3.5","0"),IF(AS55="3","3","0"),IF(AS55="2.5","2.5","0"),IF(AS55="2","2","0"),IF(AS55="1.5","1.5","0"),IF(AS55="1","1","0"),IF(AT55="4","4","0"),IF(AT55="3.5","3.5","0"),IF(AT55="3","3","0"),IF(AT55="2.5","2.5","0"),IF(AT55="2","2","0"),IF(AT55="1.5","1.5","0"),IF(AT55="1","1","0"),IF(AU55="4","4","0"),IF(AU55="3.5","3.5","0"),IF(AU55="3","3","0"),IF(AU55="2.5","2.5","0"),IF(AU55="2","2","0"),IF(AU55="1.5","1.5","0"),IF(AU55="1","1","0"),IF(AV55="4","4","0"),IF(AV55="3.5","3.5","0"),IF(AV55="3","3","0"),IF(AV55="2.5","2.5","0"),IF(AV55="2","2","0"),IF(AV55="1.5","1.5","0"),IF(AV55="1","1","0"))</f>
        <v>0</v>
      </c>
      <c r="AX55" s="185">
        <f t="shared" ref="AX55" si="59">W55</f>
        <v>0</v>
      </c>
      <c r="AY55" s="186">
        <f t="shared" ref="AY55" si="60">AW55*W55</f>
        <v>0</v>
      </c>
      <c r="AZ55" s="179"/>
    </row>
    <row r="56" spans="1:52" ht="11.4" customHeight="1" thickBot="1" x14ac:dyDescent="0.3">
      <c r="A56" s="338"/>
      <c r="B56" s="338"/>
      <c r="C56" s="338"/>
      <c r="D56" s="338"/>
      <c r="E56" s="338"/>
      <c r="F56" s="338"/>
      <c r="G56" s="340"/>
      <c r="H56" s="340"/>
      <c r="I56" s="340"/>
      <c r="J56" s="340" t="s">
        <v>565</v>
      </c>
      <c r="K56" s="340"/>
      <c r="L56" s="340"/>
      <c r="M56" s="340"/>
      <c r="N56" s="340"/>
      <c r="O56" s="340"/>
      <c r="P56" s="340"/>
      <c r="Q56" s="340"/>
      <c r="R56" s="340"/>
      <c r="S56" s="342"/>
      <c r="T56" s="342"/>
    </row>
    <row r="57" spans="1:52" ht="11.4" customHeight="1" thickBot="1" x14ac:dyDescent="0.3">
      <c r="A57" s="338"/>
      <c r="B57" s="338"/>
      <c r="C57" s="338"/>
      <c r="D57" s="338"/>
      <c r="E57" s="338"/>
      <c r="F57" s="338"/>
      <c r="G57" s="340" t="s">
        <v>566</v>
      </c>
      <c r="H57" s="340"/>
      <c r="I57" s="340"/>
      <c r="J57" s="340" t="s">
        <v>567</v>
      </c>
      <c r="K57" s="340"/>
      <c r="L57" s="340"/>
      <c r="M57" s="340"/>
      <c r="N57" s="340"/>
      <c r="O57" s="340"/>
      <c r="P57" s="340"/>
      <c r="Q57" s="340"/>
      <c r="R57" s="340"/>
      <c r="S57" s="342" t="s">
        <v>295</v>
      </c>
      <c r="T57" s="342"/>
      <c r="U57" s="181">
        <v>3</v>
      </c>
      <c r="V57" s="182" t="s">
        <v>323</v>
      </c>
      <c r="W57" s="218">
        <f t="shared" ref="W57" si="61">MAX(IF(X57="A",U57,"0"),IF(X57="b+",U57,"0"),IF(X57="b",U57,"0"),IF(X57="c+",U57,"0"),IF(X57="c",U57,"0"),IF(X57="d+",U57,"0"),IF(X57="d",U57,"0"),IF(X57="ct",U57,"0"),IF(X57="tr",U57,"0"),IF(Y57="A",U57,"0"),IF(Y57="b+",U57,"0"),IF(Y57="b",U57,"0"),IF(Y57="c+",U57,"0"),IF(Y57="c",U57,"0"),IF(Y57="d+",U57,"0"),IF(Y57="d",U57,"0"),IF(Y57="ct",U57,"0"),IF(Y57="tr",U57,"0"),IF(Z57="A",U57,"0"),IF(Z57="b+",U57,"0"),IF(Z57="b",U57,"0"),IF(Z57="c+",U57,"0"),IF(Z57="c",U57,"0"),IF(Z57="d+",U57,"0"),IF(Z57="d",U57,"0"),IF(AA57="A",U57,"0"),IF(AA57="b+",U57,"0"),IF(AA57="b",U57,"0"),IF(AA57="c+",U57,"0"),IF(AA57="c",U57,"0"),IF(AA57="d+",U57,"0"),IF(AA57="d",U57,"0"),IF(AB57="A",U57,"0"),IF(AB57="b+",U57,"0"),IF(AB57="b",U57,"0"),IF(AB57="c+",U57,"0"),IF(AB57="c",U57,"0"),IF(AB57="d+",U57,"0"),IF(AB57="d",U57,"0"),IF(AC57="A",U57,"0"),IF(AC57="b+",U57,"0"),IF(AC57="b",U57,"0"),IF(AC57="c+",U57,"0"),IF(AC57="c",U57,"0"),IF(AC57="d+",U57,"0"),IF(AC57="d",U57,"0"),IF(AD57="A",U57,"0"),IF(AD57="b+",U57,"0"),IF(AD57="b",U57,"0"),IF(AD57="c+",U57,"0"),IF(AD57="c",U57,"0"),IF(AD57="d+",U57,"0"),IF(AD57="d",U57,"0"),IF(AE57="A",U57,"0"),IF(AE57="b+",U57,"0"),IF(AE57="b",U57,"0"),IF(AE57="c+",U57,"0"),IF(AE57="c",U57,"0"),IF(AE57="d+",U57,"0"),IF(AE57="d",U57,"0"),IF(AF57="A",U57,"0"),IF(AF57="b+",U57,"0"),IF(AF57="b",U57,"0"),IF(AF57="c+",U57,"0"),IF(AF57="c",U57,"0"),IF(AF57="d+",U57,"0"),IF(AF57="d",U57,"0"),IF(AG57="A",U57,"0"),IF(AG57="b+",U57,"0"),IF(AG57="b",U57,"0"),IF(AG57="c+",U57,"0"),IF(AG57="c",U57,"0"),IF(AG57="d+",U57,"0"),IF(AG57="d",U57,"0"),IF(AH57="A",U57,"0"),IF(AH57="b+",U57,"0"),IF(AH57="b",U57,"0"),IF(AH57="c+",U57,"0"),IF(AH57="c",U57,"0"),IF(AH57="d+",U57,"0"),IF(AH57="d",U57,"0"),IF(AI57="A",U57,"0"),IF(AI57="b+",U57,"0"),IF(AI57="b",U57,"0"),IF(AI57="c+",U57,"0"),IF(AI57="c",U57,"0"),IF(AI57="d+",U57,"0"),IF(AI57="d",U57,"0"))</f>
        <v>0</v>
      </c>
      <c r="X57" s="180"/>
      <c r="Y57" s="180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207"/>
      <c r="AK57" s="192" t="str">
        <f t="shared" ref="AK57:AV57" si="62">IF(X57="f","0",IF(X57="d","1",IF(X57="d+","1.5",IF(X57="c","2",IF(X57="c+","2.5",IF(X57="b","3",IF(X57="b+","3.5",IF(X57="a","4","-"))))))))</f>
        <v>-</v>
      </c>
      <c r="AL57" s="192" t="str">
        <f t="shared" si="62"/>
        <v>-</v>
      </c>
      <c r="AM57" s="192" t="str">
        <f t="shared" si="62"/>
        <v>-</v>
      </c>
      <c r="AN57" s="192" t="str">
        <f t="shared" si="62"/>
        <v>-</v>
      </c>
      <c r="AO57" s="192" t="str">
        <f t="shared" si="62"/>
        <v>-</v>
      </c>
      <c r="AP57" s="192" t="str">
        <f t="shared" si="62"/>
        <v>-</v>
      </c>
      <c r="AQ57" s="192" t="str">
        <f t="shared" si="62"/>
        <v>-</v>
      </c>
      <c r="AR57" s="192" t="str">
        <f t="shared" si="62"/>
        <v>-</v>
      </c>
      <c r="AS57" s="192" t="str">
        <f t="shared" si="62"/>
        <v>-</v>
      </c>
      <c r="AT57" s="192" t="str">
        <f t="shared" si="62"/>
        <v>-</v>
      </c>
      <c r="AU57" s="192" t="str">
        <f t="shared" si="62"/>
        <v>-</v>
      </c>
      <c r="AV57" s="192" t="str">
        <f t="shared" si="62"/>
        <v>-</v>
      </c>
      <c r="AW57" s="184">
        <f t="shared" ref="AW57" si="63">MAX(IF(AK57="4","4","0"),IF(AK57="3.5","3.5","0"),IF(AK57="3","3","0"),IF(AK57="2.5","2.5","0"),IF(AK57="2","2","0"),IF(AK57="1.5","1.5","0"),IF(AK57="1","1","0"),IF(AL57="4","4","0"),IF(AL57="3.5","3.5","0"),IF(AL57="3","3","0"),IF(AL57="2.5","2.5","0"),IF(AL57="2","2","0"),IF(AL57="1.5","1.5","0"),IF(AL57="1","1","0"),IF(AM57="4","4","0"),IF(AM57="3.5","3.5","0"),IF(AM57="3","3","0"),IF(AM57="2.5","2.5","0"),IF(AM57="2","2","0"),IF(AM57="1.5","1.5","0"),IF(AM57="1","1","0"),IF(AN57="4","4","0"),IF(AN57="3.5","3.5","0"),IF(AN57="3","3","0"),IF(AN57="2.5","2.5","0"),IF(AN57="2","2","0"),IF(AN57="1.5","1.5","0"),IF(AN57="1","1","0"),IF(AO57="4","4","0"),IF(AO57="3.5","3.5","0"),IF(AO57="3","3","0"),IF(AO57="2.5","2.5","0"),IF(AO57="2","2","0"),IF(AO57="1.5","1.5","0"),IF(AO57="1","1","0"),IF(AP57="4","4","0"),IF(AP57="3.5","3.5","0"),IF(AP57="3","3","0"),IF(AP57="2.5","2.5","0"),IF(AP57="2","2","0"),IF(AP57="1.5","1.5","0"),IF(AP57="1","1","0"),IF(AQ57="4","4","0"),IF(AQ57="3.5","3.5","0"),IF(AQ57="3","3","0"),IF(AQ57="2.5","2.5","0"),IF(AQ57="2","2","0"),IF(AQ57="1.5","1.5","0"),IF(AQ57="1","1","0"),IF(AR57="4","4","0"),IF(AR57="3.5","3.5","0"),IF(AR57="3","3","0"),IF(AR57="2.5","2.5","0"),IF(AR57="2","2","0"),IF(AR57="1.5","1.5","0"),IF(AR57="1","1","0"),IF(AS57="4","4","0"),IF(AS57="3.5","3.5","0"),IF(AS57="3","3","0"),IF(AS57="2.5","2.5","0"),IF(AS57="2","2","0"),IF(AS57="1.5","1.5","0"),IF(AS57="1","1","0"),IF(AT57="4","4","0"),IF(AT57="3.5","3.5","0"),IF(AT57="3","3","0"),IF(AT57="2.5","2.5","0"),IF(AT57="2","2","0"),IF(AT57="1.5","1.5","0"),IF(AT57="1","1","0"),IF(AU57="4","4","0"),IF(AU57="3.5","3.5","0"),IF(AU57="3","3","0"),IF(AU57="2.5","2.5","0"),IF(AU57="2","2","0"),IF(AU57="1.5","1.5","0"),IF(AU57="1","1","0"),IF(AV57="4","4","0"),IF(AV57="3.5","3.5","0"),IF(AV57="3","3","0"),IF(AV57="2.5","2.5","0"),IF(AV57="2","2","0"),IF(AV57="1.5","1.5","0"),IF(AV57="1","1","0"))</f>
        <v>0</v>
      </c>
      <c r="AX57" s="185">
        <f t="shared" ref="AX57" si="64">W57</f>
        <v>0</v>
      </c>
      <c r="AY57" s="186">
        <f t="shared" ref="AY57" si="65">AW57*W57</f>
        <v>0</v>
      </c>
      <c r="AZ57" s="179"/>
    </row>
    <row r="58" spans="1:52" ht="11.4" customHeight="1" thickBot="1" x14ac:dyDescent="0.3">
      <c r="A58" s="338"/>
      <c r="B58" s="338"/>
      <c r="C58" s="338"/>
      <c r="D58" s="338"/>
      <c r="E58" s="338"/>
      <c r="F58" s="338"/>
      <c r="G58" s="340"/>
      <c r="H58" s="340"/>
      <c r="I58" s="340"/>
      <c r="J58" s="340" t="s">
        <v>568</v>
      </c>
      <c r="K58" s="340"/>
      <c r="L58" s="340"/>
      <c r="M58" s="340"/>
      <c r="N58" s="340"/>
      <c r="O58" s="340"/>
      <c r="P58" s="340"/>
      <c r="Q58" s="340"/>
      <c r="R58" s="340"/>
      <c r="S58" s="342"/>
      <c r="T58" s="342"/>
    </row>
    <row r="59" spans="1:52" ht="11.4" customHeight="1" thickBot="1" x14ac:dyDescent="0.3">
      <c r="A59" s="338"/>
      <c r="B59" s="338"/>
      <c r="C59" s="338"/>
      <c r="D59" s="338"/>
      <c r="E59" s="338"/>
      <c r="F59" s="338"/>
      <c r="G59" s="340" t="s">
        <v>569</v>
      </c>
      <c r="H59" s="340"/>
      <c r="I59" s="340"/>
      <c r="J59" s="340" t="s">
        <v>570</v>
      </c>
      <c r="K59" s="340"/>
      <c r="L59" s="340"/>
      <c r="M59" s="340"/>
      <c r="N59" s="340"/>
      <c r="O59" s="340"/>
      <c r="P59" s="340"/>
      <c r="Q59" s="340"/>
      <c r="R59" s="340"/>
      <c r="S59" s="342" t="s">
        <v>549</v>
      </c>
      <c r="T59" s="342"/>
      <c r="U59" s="181">
        <v>3</v>
      </c>
      <c r="V59" s="261" t="s">
        <v>366</v>
      </c>
      <c r="W59" s="218">
        <f t="shared" si="51"/>
        <v>0</v>
      </c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207"/>
      <c r="AK59" s="183" t="str">
        <f t="shared" si="52"/>
        <v>-</v>
      </c>
      <c r="AL59" s="183" t="str">
        <f t="shared" si="52"/>
        <v>-</v>
      </c>
      <c r="AM59" s="183" t="str">
        <f t="shared" si="52"/>
        <v>-</v>
      </c>
      <c r="AN59" s="183" t="str">
        <f t="shared" si="52"/>
        <v>-</v>
      </c>
      <c r="AO59" s="183" t="str">
        <f t="shared" si="52"/>
        <v>-</v>
      </c>
      <c r="AP59" s="183" t="str">
        <f t="shared" si="52"/>
        <v>-</v>
      </c>
      <c r="AQ59" s="183" t="str">
        <f t="shared" si="52"/>
        <v>-</v>
      </c>
      <c r="AR59" s="183" t="str">
        <f t="shared" si="52"/>
        <v>-</v>
      </c>
      <c r="AS59" s="183" t="str">
        <f t="shared" si="52"/>
        <v>-</v>
      </c>
      <c r="AT59" s="183" t="str">
        <f t="shared" si="52"/>
        <v>-</v>
      </c>
      <c r="AU59" s="183" t="str">
        <f t="shared" si="52"/>
        <v>-</v>
      </c>
      <c r="AV59" s="183" t="str">
        <f t="shared" si="52"/>
        <v>-</v>
      </c>
      <c r="AW59" s="184">
        <f>MAX(IF(AK59="4","4","0"),IF(AK59="3.5","3.5","0"),IF(AK59="3","3","0"),IF(AK59="2.5","2.5","0"),IF(AK59="2","2","0"),IF(AK59="1.5","1.5","0"),IF(AK59="1","1","0"),IF(AL59="4","4","0"),IF(AL59="3.5","3.5","0"),IF(AL59="3","3","0"),IF(AL59="2.5","2.5","0"),IF(AL59="2","2","0"),IF(AL59="1.5","1.5","0"),IF(AL59="1","1","0"),IF(AM59="4","4","0"),IF(AM59="3.5","3.5","0"),IF(AM59="3","3","0"),IF(AM59="2.5","2.5","0"),IF(AM59="2","2","0"),IF(AM59="1.5","1.5","0"),IF(AM59="1","1","0"),IF(AN59="4","4","0"),IF(AN59="3.5","3.5","0"),IF(AN59="3","3","0"),IF(AN59="2.5","2.5","0"),IF(AN59="2","2","0"),IF(AN59="1.5","1.5","0"),IF(AN59="1","1","0"),IF(AO59="4","4","0"),IF(AO59="3.5","3.5","0"),IF(AO59="3","3","0"),IF(AO59="2.5","2.5","0"),IF(AO59="2","2","0"),IF(AO59="1.5","1.5","0"),IF(AO59="1","1","0"),IF(AP59="4","4","0"),IF(AP59="3.5","3.5","0"),IF(AP59="3","3","0"),IF(AP59="2.5","2.5","0"),IF(AP59="2","2","0"),IF(AP59="1.5","1.5","0"),IF(AP59="1","1","0"),IF(AQ59="4","4","0"),IF(AQ59="3.5","3.5","0"),IF(AQ59="3","3","0"),IF(AQ59="2.5","2.5","0"),IF(AQ59="2","2","0"),IF(AQ59="1.5","1.5","0"),IF(AQ59="1","1","0"),IF(AR59="4","4","0"),IF(AR59="3.5","3.5","0"),IF(AR59="3","3","0"),IF(AR59="2.5","2.5","0"),IF(AR59="2","2","0"),IF(AR59="1.5","1.5","0"),IF(AR59="1","1","0"),IF(AS59="4","4","0"),IF(AS59="3.5","3.5","0"),IF(AS59="3","3","0"),IF(AS59="2.5","2.5","0"),IF(AS59="2","2","0"),IF(AS59="1.5","1.5","0"),IF(AS59="1","1","0"),IF(AT59="4","4","0"),IF(AT59="3.5","3.5","0"),IF(AT59="3","3","0"),IF(AT59="2.5","2.5","0"),IF(AT59="2","2","0"),IF(AT59="1.5","1.5","0"),IF(AT59="1","1","0"),IF(AU59="4","4","0"),IF(AU59="3.5","3.5","0"),IF(AU59="3","3","0"),IF(AU59="2.5","2.5","0"),IF(AU59="2","2","0"),IF(AU59="1.5","1.5","0"),IF(AU59="1","1","0"),IF(AV59="4","4","0"),IF(AV59="3.5","3.5","0"),IF(AV59="3","3","0"),IF(AV59="2.5","2.5","0"),IF(AV59="2","2","0"),IF(AV59="1.5","1.5","0"),IF(AV59="1","1","0"))</f>
        <v>0</v>
      </c>
      <c r="AX59" s="185">
        <f>W59</f>
        <v>0</v>
      </c>
      <c r="AY59" s="186">
        <f>AW59*W59</f>
        <v>0</v>
      </c>
      <c r="AZ59" s="206"/>
    </row>
    <row r="60" spans="1:52" ht="11.4" customHeight="1" thickBot="1" x14ac:dyDescent="0.3">
      <c r="A60" s="338"/>
      <c r="B60" s="338"/>
      <c r="C60" s="338"/>
      <c r="D60" s="338"/>
      <c r="E60" s="338"/>
      <c r="F60" s="338"/>
      <c r="G60" s="340"/>
      <c r="H60" s="340"/>
      <c r="I60" s="340"/>
      <c r="J60" s="340" t="s">
        <v>571</v>
      </c>
      <c r="K60" s="340"/>
      <c r="L60" s="340"/>
      <c r="M60" s="340"/>
      <c r="N60" s="340"/>
      <c r="O60" s="340"/>
      <c r="P60" s="340"/>
      <c r="Q60" s="340"/>
      <c r="R60" s="340"/>
      <c r="S60" s="342"/>
      <c r="T60" s="342"/>
      <c r="U60" s="205">
        <f>SUM(W45:W59)</f>
        <v>0</v>
      </c>
      <c r="V60" s="187">
        <v>3</v>
      </c>
      <c r="W60" s="219" t="str">
        <f>IF(U60&gt;=V60,"หน่วยกิตครบ","ไม่ครบหน่วยกิต")</f>
        <v>ไม่ครบหน่วยกิต</v>
      </c>
      <c r="X60" s="187"/>
      <c r="Y60" s="187"/>
      <c r="Z60" s="187"/>
      <c r="AA60" s="187"/>
      <c r="AB60" s="187"/>
      <c r="AC60" s="187"/>
      <c r="AD60" s="187"/>
      <c r="AE60" s="187"/>
      <c r="AF60" s="187"/>
      <c r="AG60" s="187"/>
      <c r="AH60" s="187"/>
      <c r="AI60" s="187"/>
      <c r="AJ60" s="207"/>
      <c r="AK60" s="187"/>
      <c r="AL60" s="187"/>
      <c r="AM60" s="187"/>
      <c r="AN60" s="187"/>
      <c r="AO60" s="187"/>
      <c r="AP60" s="187"/>
      <c r="AQ60" s="187"/>
      <c r="AR60" s="187"/>
      <c r="AS60" s="187"/>
      <c r="AT60" s="187"/>
      <c r="AU60" s="187"/>
      <c r="AV60" s="187"/>
      <c r="AW60" s="193"/>
      <c r="AX60" s="193">
        <f>SUM(AX50:AX59)</f>
        <v>0</v>
      </c>
      <c r="AY60" s="193">
        <f>SUM(AY50:AY59)</f>
        <v>0</v>
      </c>
      <c r="AZ60" s="190" t="e">
        <f>AY60/AX60</f>
        <v>#DIV/0!</v>
      </c>
    </row>
    <row r="61" spans="1:52" ht="11.4" customHeight="1" thickBot="1" x14ac:dyDescent="0.3">
      <c r="A61" s="338"/>
      <c r="B61" s="338"/>
      <c r="C61" s="338"/>
      <c r="D61" s="338"/>
      <c r="E61" s="339" t="s">
        <v>786</v>
      </c>
      <c r="F61" s="339"/>
      <c r="G61" s="339"/>
      <c r="H61" s="339"/>
      <c r="I61" s="339"/>
      <c r="J61" s="339"/>
      <c r="K61" s="339"/>
      <c r="L61" s="339"/>
      <c r="M61" s="339"/>
      <c r="N61" s="339"/>
      <c r="O61" s="339"/>
      <c r="P61" s="339"/>
      <c r="Q61" s="339"/>
      <c r="R61" s="339"/>
      <c r="S61" s="339"/>
      <c r="T61" s="339"/>
      <c r="X61" s="333" t="s">
        <v>292</v>
      </c>
      <c r="Y61" s="333"/>
      <c r="Z61" s="333"/>
      <c r="AA61" s="333"/>
      <c r="AB61" s="333"/>
      <c r="AC61" s="333"/>
      <c r="AD61" s="333"/>
      <c r="AE61" s="333"/>
      <c r="AF61" s="333"/>
      <c r="AG61" s="333"/>
      <c r="AH61" s="333"/>
      <c r="AI61" s="333"/>
      <c r="AJ61" s="174"/>
      <c r="AK61" s="334" t="s">
        <v>298</v>
      </c>
      <c r="AL61" s="334"/>
      <c r="AM61" s="334"/>
      <c r="AN61" s="334"/>
      <c r="AO61" s="334"/>
      <c r="AP61" s="334"/>
      <c r="AQ61" s="334"/>
      <c r="AR61" s="334"/>
      <c r="AS61" s="334"/>
      <c r="AT61" s="334"/>
      <c r="AU61" s="334"/>
      <c r="AV61" s="334"/>
      <c r="AW61" s="334"/>
      <c r="AX61" s="334"/>
      <c r="AY61" s="334"/>
      <c r="AZ61" s="334"/>
    </row>
    <row r="62" spans="1:52" ht="11.4" customHeight="1" thickBot="1" x14ac:dyDescent="0.3">
      <c r="A62" s="338"/>
      <c r="B62" s="338"/>
      <c r="C62" s="338"/>
      <c r="D62" s="338"/>
      <c r="E62" s="338"/>
      <c r="F62" s="338"/>
      <c r="G62" s="338" t="s">
        <v>517</v>
      </c>
      <c r="H62" s="338"/>
      <c r="I62" s="338"/>
      <c r="J62" s="338"/>
      <c r="K62" s="338"/>
      <c r="L62" s="338"/>
      <c r="M62" s="338"/>
      <c r="N62" s="338"/>
      <c r="O62" s="338"/>
      <c r="P62" s="338"/>
      <c r="Q62" s="338"/>
      <c r="R62" s="338"/>
      <c r="S62" s="338"/>
      <c r="T62" s="338"/>
      <c r="X62" s="176" t="s">
        <v>300</v>
      </c>
      <c r="Y62" s="176" t="s">
        <v>301</v>
      </c>
      <c r="Z62" s="176" t="s">
        <v>302</v>
      </c>
      <c r="AA62" s="176" t="s">
        <v>303</v>
      </c>
      <c r="AB62" s="176" t="s">
        <v>304</v>
      </c>
      <c r="AC62" s="176" t="s">
        <v>305</v>
      </c>
      <c r="AD62" s="176" t="s">
        <v>306</v>
      </c>
      <c r="AE62" s="176" t="s">
        <v>307</v>
      </c>
      <c r="AF62" s="176" t="s">
        <v>308</v>
      </c>
      <c r="AG62" s="176" t="s">
        <v>309</v>
      </c>
      <c r="AH62" s="176" t="s">
        <v>310</v>
      </c>
      <c r="AI62" s="176" t="s">
        <v>311</v>
      </c>
      <c r="AJ62" s="206" t="s">
        <v>312</v>
      </c>
      <c r="AK62" s="177" t="s">
        <v>300</v>
      </c>
      <c r="AL62" s="177" t="s">
        <v>301</v>
      </c>
      <c r="AM62" s="177" t="s">
        <v>302</v>
      </c>
      <c r="AN62" s="177" t="s">
        <v>303</v>
      </c>
      <c r="AO62" s="177" t="s">
        <v>304</v>
      </c>
      <c r="AP62" s="177" t="s">
        <v>305</v>
      </c>
      <c r="AQ62" s="177" t="s">
        <v>306</v>
      </c>
      <c r="AR62" s="177" t="s">
        <v>307</v>
      </c>
      <c r="AS62" s="177" t="s">
        <v>308</v>
      </c>
      <c r="AT62" s="177" t="s">
        <v>309</v>
      </c>
      <c r="AU62" s="177" t="s">
        <v>310</v>
      </c>
      <c r="AV62" s="177" t="s">
        <v>311</v>
      </c>
      <c r="AW62" s="178" t="s">
        <v>313</v>
      </c>
      <c r="AX62" s="178"/>
      <c r="AY62" s="178"/>
      <c r="AZ62" s="179" t="s">
        <v>312</v>
      </c>
    </row>
    <row r="63" spans="1:52" ht="11.4" customHeight="1" thickBot="1" x14ac:dyDescent="0.3">
      <c r="A63" s="338"/>
      <c r="B63" s="338"/>
      <c r="C63" s="338"/>
      <c r="D63" s="338"/>
      <c r="E63" s="338"/>
      <c r="F63" s="338"/>
      <c r="G63" s="340" t="s">
        <v>176</v>
      </c>
      <c r="H63" s="340"/>
      <c r="I63" s="340"/>
      <c r="J63" s="340" t="s">
        <v>177</v>
      </c>
      <c r="K63" s="340"/>
      <c r="L63" s="340"/>
      <c r="M63" s="340"/>
      <c r="N63" s="340"/>
      <c r="O63" s="340"/>
      <c r="P63" s="340"/>
      <c r="Q63" s="340"/>
      <c r="R63" s="340"/>
      <c r="S63" s="342" t="s">
        <v>295</v>
      </c>
      <c r="T63" s="342"/>
      <c r="U63" s="181">
        <v>3</v>
      </c>
      <c r="V63" s="182" t="s">
        <v>323</v>
      </c>
      <c r="W63" s="218">
        <f t="shared" ref="W63" si="66">MAX(IF(X63="A",U63,"0"),IF(X63="b+",U63,"0"),IF(X63="b",U63,"0"),IF(X63="c+",U63,"0"),IF(X63="c",U63,"0"),IF(X63="d+",U63,"0"),IF(X63="d",U63,"0"),IF(X63="ct",U63,"0"),IF(X63="tr",U63,"0"),IF(Y63="A",U63,"0"),IF(Y63="b+",U63,"0"),IF(Y63="b",U63,"0"),IF(Y63="c+",U63,"0"),IF(Y63="c",U63,"0"),IF(Y63="d+",U63,"0"),IF(Y63="d",U63,"0"),IF(Y63="ct",U63,"0"),IF(Y63="tr",U63,"0"),IF(Z63="A",U63,"0"),IF(Z63="b+",U63,"0"),IF(Z63="b",U63,"0"),IF(Z63="c+",U63,"0"),IF(Z63="c",U63,"0"),IF(Z63="d+",U63,"0"),IF(Z63="d",U63,"0"),IF(AA63="A",U63,"0"),IF(AA63="b+",U63,"0"),IF(AA63="b",U63,"0"),IF(AA63="c+",U63,"0"),IF(AA63="c",U63,"0"),IF(AA63="d+",U63,"0"),IF(AA63="d",U63,"0"),IF(AB63="A",U63,"0"),IF(AB63="b+",U63,"0"),IF(AB63="b",U63,"0"),IF(AB63="c+",U63,"0"),IF(AB63="c",U63,"0"),IF(AB63="d+",U63,"0"),IF(AB63="d",U63,"0"),IF(AC63="A",U63,"0"),IF(AC63="b+",U63,"0"),IF(AC63="b",U63,"0"),IF(AC63="c+",U63,"0"),IF(AC63="c",U63,"0"),IF(AC63="d+",U63,"0"),IF(AC63="d",U63,"0"),IF(AD63="A",U63,"0"),IF(AD63="b+",U63,"0"),IF(AD63="b",U63,"0"),IF(AD63="c+",U63,"0"),IF(AD63="c",U63,"0"),IF(AD63="d+",U63,"0"),IF(AD63="d",U63,"0"),IF(AE63="A",U63,"0"),IF(AE63="b+",U63,"0"),IF(AE63="b",U63,"0"),IF(AE63="c+",U63,"0"),IF(AE63="c",U63,"0"),IF(AE63="d+",U63,"0"),IF(AE63="d",U63,"0"),IF(AF63="A",U63,"0"),IF(AF63="b+",U63,"0"),IF(AF63="b",U63,"0"),IF(AF63="c+",U63,"0"),IF(AF63="c",U63,"0"),IF(AF63="d+",U63,"0"),IF(AF63="d",U63,"0"),IF(AG63="A",U63,"0"),IF(AG63="b+",U63,"0"),IF(AG63="b",U63,"0"),IF(AG63="c+",U63,"0"),IF(AG63="c",U63,"0"),IF(AG63="d+",U63,"0"),IF(AG63="d",U63,"0"),IF(AH63="A",U63,"0"),IF(AH63="b+",U63,"0"),IF(AH63="b",U63,"0"),IF(AH63="c+",U63,"0"),IF(AH63="c",U63,"0"),IF(AH63="d+",U63,"0"),IF(AH63="d",U63,"0"),IF(AI63="A",U63,"0"),IF(AI63="b+",U63,"0"),IF(AI63="b",U63,"0"),IF(AI63="c+",U63,"0"),IF(AI63="c",U63,"0"),IF(AI63="d+",U63,"0"),IF(AI63="d",U63,"0"))</f>
        <v>0</v>
      </c>
      <c r="X63" s="180"/>
      <c r="Y63" s="180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207"/>
      <c r="AK63" s="192" t="str">
        <f t="shared" ref="AK63:AV63" si="67">IF(X63="f","0",IF(X63="d","1",IF(X63="d+","1.5",IF(X63="c","2",IF(X63="c+","2.5",IF(X63="b","3",IF(X63="b+","3.5",IF(X63="a","4","-"))))))))</f>
        <v>-</v>
      </c>
      <c r="AL63" s="192" t="str">
        <f t="shared" si="67"/>
        <v>-</v>
      </c>
      <c r="AM63" s="192" t="str">
        <f t="shared" si="67"/>
        <v>-</v>
      </c>
      <c r="AN63" s="192" t="str">
        <f t="shared" si="67"/>
        <v>-</v>
      </c>
      <c r="AO63" s="192" t="str">
        <f t="shared" si="67"/>
        <v>-</v>
      </c>
      <c r="AP63" s="192" t="str">
        <f t="shared" si="67"/>
        <v>-</v>
      </c>
      <c r="AQ63" s="192" t="str">
        <f t="shared" si="67"/>
        <v>-</v>
      </c>
      <c r="AR63" s="192" t="str">
        <f t="shared" si="67"/>
        <v>-</v>
      </c>
      <c r="AS63" s="192" t="str">
        <f t="shared" si="67"/>
        <v>-</v>
      </c>
      <c r="AT63" s="192" t="str">
        <f t="shared" si="67"/>
        <v>-</v>
      </c>
      <c r="AU63" s="192" t="str">
        <f t="shared" si="67"/>
        <v>-</v>
      </c>
      <c r="AV63" s="192" t="str">
        <f t="shared" si="67"/>
        <v>-</v>
      </c>
      <c r="AW63" s="184">
        <f t="shared" ref="AW63" si="68">MAX(IF(AK63="4","4","0"),IF(AK63="3.5","3.5","0"),IF(AK63="3","3","0"),IF(AK63="2.5","2.5","0"),IF(AK63="2","2","0"),IF(AK63="1.5","1.5","0"),IF(AK63="1","1","0"),IF(AL63="4","4","0"),IF(AL63="3.5","3.5","0"),IF(AL63="3","3","0"),IF(AL63="2.5","2.5","0"),IF(AL63="2","2","0"),IF(AL63="1.5","1.5","0"),IF(AL63="1","1","0"),IF(AM63="4","4","0"),IF(AM63="3.5","3.5","0"),IF(AM63="3","3","0"),IF(AM63="2.5","2.5","0"),IF(AM63="2","2","0"),IF(AM63="1.5","1.5","0"),IF(AM63="1","1","0"),IF(AN63="4","4","0"),IF(AN63="3.5","3.5","0"),IF(AN63="3","3","0"),IF(AN63="2.5","2.5","0"),IF(AN63="2","2","0"),IF(AN63="1.5","1.5","0"),IF(AN63="1","1","0"),IF(AO63="4","4","0"),IF(AO63="3.5","3.5","0"),IF(AO63="3","3","0"),IF(AO63="2.5","2.5","0"),IF(AO63="2","2","0"),IF(AO63="1.5","1.5","0"),IF(AO63="1","1","0"),IF(AP63="4","4","0"),IF(AP63="3.5","3.5","0"),IF(AP63="3","3","0"),IF(AP63="2.5","2.5","0"),IF(AP63="2","2","0"),IF(AP63="1.5","1.5","0"),IF(AP63="1","1","0"),IF(AQ63="4","4","0"),IF(AQ63="3.5","3.5","0"),IF(AQ63="3","3","0"),IF(AQ63="2.5","2.5","0"),IF(AQ63="2","2","0"),IF(AQ63="1.5","1.5","0"),IF(AQ63="1","1","0"),IF(AR63="4","4","0"),IF(AR63="3.5","3.5","0"),IF(AR63="3","3","0"),IF(AR63="2.5","2.5","0"),IF(AR63="2","2","0"),IF(AR63="1.5","1.5","0"),IF(AR63="1","1","0"),IF(AS63="4","4","0"),IF(AS63="3.5","3.5","0"),IF(AS63="3","3","0"),IF(AS63="2.5","2.5","0"),IF(AS63="2","2","0"),IF(AS63="1.5","1.5","0"),IF(AS63="1","1","0"),IF(AT63="4","4","0"),IF(AT63="3.5","3.5","0"),IF(AT63="3","3","0"),IF(AT63="2.5","2.5","0"),IF(AT63="2","2","0"),IF(AT63="1.5","1.5","0"),IF(AT63="1","1","0"),IF(AU63="4","4","0"),IF(AU63="3.5","3.5","0"),IF(AU63="3","3","0"),IF(AU63="2.5","2.5","0"),IF(AU63="2","2","0"),IF(AU63="1.5","1.5","0"),IF(AU63="1","1","0"),IF(AV63="4","4","0"),IF(AV63="3.5","3.5","0"),IF(AV63="3","3","0"),IF(AV63="2.5","2.5","0"),IF(AV63="2","2","0"),IF(AV63="1.5","1.5","0"),IF(AV63="1","1","0"))</f>
        <v>0</v>
      </c>
      <c r="AX63" s="185">
        <f t="shared" ref="AX63" si="69">W63</f>
        <v>0</v>
      </c>
      <c r="AY63" s="186">
        <f t="shared" ref="AY63" si="70">AW63*W63</f>
        <v>0</v>
      </c>
      <c r="AZ63" s="179"/>
    </row>
    <row r="64" spans="1:52" ht="11.4" customHeight="1" thickBot="1" x14ac:dyDescent="0.3">
      <c r="A64" s="338"/>
      <c r="B64" s="338"/>
      <c r="C64" s="338"/>
      <c r="D64" s="338"/>
      <c r="E64" s="338"/>
      <c r="F64" s="338"/>
      <c r="G64" s="340"/>
      <c r="H64" s="340"/>
      <c r="I64" s="340"/>
      <c r="J64" s="340" t="s">
        <v>179</v>
      </c>
      <c r="K64" s="340"/>
      <c r="L64" s="340"/>
      <c r="M64" s="340"/>
      <c r="N64" s="340"/>
      <c r="O64" s="340"/>
      <c r="P64" s="340"/>
      <c r="Q64" s="340"/>
      <c r="R64" s="340"/>
      <c r="S64" s="342"/>
      <c r="T64" s="342"/>
    </row>
    <row r="65" spans="1:52" ht="11.4" customHeight="1" thickBot="1" x14ac:dyDescent="0.3">
      <c r="A65" s="338"/>
      <c r="B65" s="338"/>
      <c r="C65" s="338"/>
      <c r="D65" s="338"/>
      <c r="E65" s="338"/>
      <c r="F65" s="338"/>
      <c r="G65" s="340" t="s">
        <v>572</v>
      </c>
      <c r="H65" s="340"/>
      <c r="I65" s="340"/>
      <c r="J65" s="340" t="s">
        <v>573</v>
      </c>
      <c r="K65" s="340"/>
      <c r="L65" s="340"/>
      <c r="M65" s="340"/>
      <c r="N65" s="340"/>
      <c r="O65" s="340"/>
      <c r="P65" s="340"/>
      <c r="Q65" s="340"/>
      <c r="R65" s="340"/>
      <c r="S65" s="342" t="s">
        <v>295</v>
      </c>
      <c r="T65" s="342"/>
      <c r="U65" s="181">
        <v>3</v>
      </c>
      <c r="V65" s="182" t="s">
        <v>323</v>
      </c>
      <c r="W65" s="218">
        <f t="shared" ref="W65" si="71">MAX(IF(X65="A",U65,"0"),IF(X65="b+",U65,"0"),IF(X65="b",U65,"0"),IF(X65="c+",U65,"0"),IF(X65="c",U65,"0"),IF(X65="d+",U65,"0"),IF(X65="d",U65,"0"),IF(X65="ct",U65,"0"),IF(X65="tr",U65,"0"),IF(Y65="A",U65,"0"),IF(Y65="b+",U65,"0"),IF(Y65="b",U65,"0"),IF(Y65="c+",U65,"0"),IF(Y65="c",U65,"0"),IF(Y65="d+",U65,"0"),IF(Y65="d",U65,"0"),IF(Y65="ct",U65,"0"),IF(Y65="tr",U65,"0"),IF(Z65="A",U65,"0"),IF(Z65="b+",U65,"0"),IF(Z65="b",U65,"0"),IF(Z65="c+",U65,"0"),IF(Z65="c",U65,"0"),IF(Z65="d+",U65,"0"),IF(Z65="d",U65,"0"),IF(AA65="A",U65,"0"),IF(AA65="b+",U65,"0"),IF(AA65="b",U65,"0"),IF(AA65="c+",U65,"0"),IF(AA65="c",U65,"0"),IF(AA65="d+",U65,"0"),IF(AA65="d",U65,"0"),IF(AB65="A",U65,"0"),IF(AB65="b+",U65,"0"),IF(AB65="b",U65,"0"),IF(AB65="c+",U65,"0"),IF(AB65="c",U65,"0"),IF(AB65="d+",U65,"0"),IF(AB65="d",U65,"0"),IF(AC65="A",U65,"0"),IF(AC65="b+",U65,"0"),IF(AC65="b",U65,"0"),IF(AC65="c+",U65,"0"),IF(AC65="c",U65,"0"),IF(AC65="d+",U65,"0"),IF(AC65="d",U65,"0"),IF(AD65="A",U65,"0"),IF(AD65="b+",U65,"0"),IF(AD65="b",U65,"0"),IF(AD65="c+",U65,"0"),IF(AD65="c",U65,"0"),IF(AD65="d+",U65,"0"),IF(AD65="d",U65,"0"),IF(AE65="A",U65,"0"),IF(AE65="b+",U65,"0"),IF(AE65="b",U65,"0"),IF(AE65="c+",U65,"0"),IF(AE65="c",U65,"0"),IF(AE65="d+",U65,"0"),IF(AE65="d",U65,"0"),IF(AF65="A",U65,"0"),IF(AF65="b+",U65,"0"),IF(AF65="b",U65,"0"),IF(AF65="c+",U65,"0"),IF(AF65="c",U65,"0"),IF(AF65="d+",U65,"0"),IF(AF65="d",U65,"0"),IF(AG65="A",U65,"0"),IF(AG65="b+",U65,"0"),IF(AG65="b",U65,"0"),IF(AG65="c+",U65,"0"),IF(AG65="c",U65,"0"),IF(AG65="d+",U65,"0"),IF(AG65="d",U65,"0"),IF(AH65="A",U65,"0"),IF(AH65="b+",U65,"0"),IF(AH65="b",U65,"0"),IF(AH65="c+",U65,"0"),IF(AH65="c",U65,"0"),IF(AH65="d+",U65,"0"),IF(AH65="d",U65,"0"),IF(AI65="A",U65,"0"),IF(AI65="b+",U65,"0"),IF(AI65="b",U65,"0"),IF(AI65="c+",U65,"0"),IF(AI65="c",U65,"0"),IF(AI65="d+",U65,"0"),IF(AI65="d",U65,"0"))</f>
        <v>0</v>
      </c>
      <c r="X65" s="180"/>
      <c r="Y65" s="18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207"/>
      <c r="AK65" s="192" t="str">
        <f t="shared" ref="AK65:AV65" si="72">IF(X65="f","0",IF(X65="d","1",IF(X65="d+","1.5",IF(X65="c","2",IF(X65="c+","2.5",IF(X65="b","3",IF(X65="b+","3.5",IF(X65="a","4","-"))))))))</f>
        <v>-</v>
      </c>
      <c r="AL65" s="192" t="str">
        <f t="shared" si="72"/>
        <v>-</v>
      </c>
      <c r="AM65" s="192" t="str">
        <f t="shared" si="72"/>
        <v>-</v>
      </c>
      <c r="AN65" s="192" t="str">
        <f t="shared" si="72"/>
        <v>-</v>
      </c>
      <c r="AO65" s="192" t="str">
        <f t="shared" si="72"/>
        <v>-</v>
      </c>
      <c r="AP65" s="192" t="str">
        <f t="shared" si="72"/>
        <v>-</v>
      </c>
      <c r="AQ65" s="192" t="str">
        <f t="shared" si="72"/>
        <v>-</v>
      </c>
      <c r="AR65" s="192" t="str">
        <f t="shared" si="72"/>
        <v>-</v>
      </c>
      <c r="AS65" s="192" t="str">
        <f t="shared" si="72"/>
        <v>-</v>
      </c>
      <c r="AT65" s="192" t="str">
        <f t="shared" si="72"/>
        <v>-</v>
      </c>
      <c r="AU65" s="192" t="str">
        <f t="shared" si="72"/>
        <v>-</v>
      </c>
      <c r="AV65" s="192" t="str">
        <f t="shared" si="72"/>
        <v>-</v>
      </c>
      <c r="AW65" s="184">
        <f t="shared" ref="AW65" si="73">MAX(IF(AK65="4","4","0"),IF(AK65="3.5","3.5","0"),IF(AK65="3","3","0"),IF(AK65="2.5","2.5","0"),IF(AK65="2","2","0"),IF(AK65="1.5","1.5","0"),IF(AK65="1","1","0"),IF(AL65="4","4","0"),IF(AL65="3.5","3.5","0"),IF(AL65="3","3","0"),IF(AL65="2.5","2.5","0"),IF(AL65="2","2","0"),IF(AL65="1.5","1.5","0"),IF(AL65="1","1","0"),IF(AM65="4","4","0"),IF(AM65="3.5","3.5","0"),IF(AM65="3","3","0"),IF(AM65="2.5","2.5","0"),IF(AM65="2","2","0"),IF(AM65="1.5","1.5","0"),IF(AM65="1","1","0"),IF(AN65="4","4","0"),IF(AN65="3.5","3.5","0"),IF(AN65="3","3","0"),IF(AN65="2.5","2.5","0"),IF(AN65="2","2","0"),IF(AN65="1.5","1.5","0"),IF(AN65="1","1","0"),IF(AO65="4","4","0"),IF(AO65="3.5","3.5","0"),IF(AO65="3","3","0"),IF(AO65="2.5","2.5","0"),IF(AO65="2","2","0"),IF(AO65="1.5","1.5","0"),IF(AO65="1","1","0"),IF(AP65="4","4","0"),IF(AP65="3.5","3.5","0"),IF(AP65="3","3","0"),IF(AP65="2.5","2.5","0"),IF(AP65="2","2","0"),IF(AP65="1.5","1.5","0"),IF(AP65="1","1","0"),IF(AQ65="4","4","0"),IF(AQ65="3.5","3.5","0"),IF(AQ65="3","3","0"),IF(AQ65="2.5","2.5","0"),IF(AQ65="2","2","0"),IF(AQ65="1.5","1.5","0"),IF(AQ65="1","1","0"),IF(AR65="4","4","0"),IF(AR65="3.5","3.5","0"),IF(AR65="3","3","0"),IF(AR65="2.5","2.5","0"),IF(AR65="2","2","0"),IF(AR65="1.5","1.5","0"),IF(AR65="1","1","0"),IF(AS65="4","4","0"),IF(AS65="3.5","3.5","0"),IF(AS65="3","3","0"),IF(AS65="2.5","2.5","0"),IF(AS65="2","2","0"),IF(AS65="1.5","1.5","0"),IF(AS65="1","1","0"),IF(AT65="4","4","0"),IF(AT65="3.5","3.5","0"),IF(AT65="3","3","0"),IF(AT65="2.5","2.5","0"),IF(AT65="2","2","0"),IF(AT65="1.5","1.5","0"),IF(AT65="1","1","0"),IF(AU65="4","4","0"),IF(AU65="3.5","3.5","0"),IF(AU65="3","3","0"),IF(AU65="2.5","2.5","0"),IF(AU65="2","2","0"),IF(AU65="1.5","1.5","0"),IF(AU65="1","1","0"),IF(AV65="4","4","0"),IF(AV65="3.5","3.5","0"),IF(AV65="3","3","0"),IF(AV65="2.5","2.5","0"),IF(AV65="2","2","0"),IF(AV65="1.5","1.5","0"),IF(AV65="1","1","0"))</f>
        <v>0</v>
      </c>
      <c r="AX65" s="185">
        <f t="shared" ref="AX65" si="74">W65</f>
        <v>0</v>
      </c>
      <c r="AY65" s="186">
        <f t="shared" ref="AY65" si="75">AW65*W65</f>
        <v>0</v>
      </c>
      <c r="AZ65" s="179"/>
    </row>
    <row r="66" spans="1:52" ht="11.4" customHeight="1" thickBot="1" x14ac:dyDescent="0.3">
      <c r="A66" s="338"/>
      <c r="B66" s="338"/>
      <c r="C66" s="338"/>
      <c r="D66" s="338"/>
      <c r="E66" s="338"/>
      <c r="F66" s="338"/>
      <c r="G66" s="340"/>
      <c r="H66" s="340"/>
      <c r="I66" s="340"/>
      <c r="J66" s="340" t="s">
        <v>574</v>
      </c>
      <c r="K66" s="340"/>
      <c r="L66" s="340"/>
      <c r="M66" s="340"/>
      <c r="N66" s="340"/>
      <c r="O66" s="340"/>
      <c r="P66" s="340"/>
      <c r="Q66" s="340"/>
      <c r="R66" s="340"/>
      <c r="S66" s="342"/>
      <c r="T66" s="342"/>
    </row>
    <row r="67" spans="1:52" ht="11.4" customHeight="1" thickBot="1" x14ac:dyDescent="0.3">
      <c r="A67" s="338"/>
      <c r="B67" s="338"/>
      <c r="C67" s="338"/>
      <c r="D67" s="338"/>
      <c r="E67" s="338"/>
      <c r="F67" s="338"/>
      <c r="G67" s="340" t="s">
        <v>575</v>
      </c>
      <c r="H67" s="340"/>
      <c r="I67" s="340"/>
      <c r="J67" s="340" t="s">
        <v>576</v>
      </c>
      <c r="K67" s="340"/>
      <c r="L67" s="340"/>
      <c r="M67" s="340"/>
      <c r="N67" s="340"/>
      <c r="O67" s="340"/>
      <c r="P67" s="340"/>
      <c r="Q67" s="340"/>
      <c r="R67" s="340"/>
      <c r="S67" s="342" t="s">
        <v>549</v>
      </c>
      <c r="T67" s="342"/>
      <c r="U67" s="181">
        <v>3</v>
      </c>
      <c r="V67" s="261" t="s">
        <v>366</v>
      </c>
      <c r="W67" s="218">
        <f t="shared" ref="W67" si="76">MAX(IF(X67="A",U67,"0"),IF(X67="b+",U67,"0"),IF(X67="b",U67,"0"),IF(X67="c+",U67,"0"),IF(X67="c",U67,"0"),IF(X67="d+",U67,"0"),IF(X67="d",U67,"0"),IF(X67="ct",U67,"0"),IF(X67="tr",U67,"0"),IF(Y67="A",U67,"0"),IF(Y67="b+",U67,"0"),IF(Y67="b",U67,"0"),IF(Y67="c+",U67,"0"),IF(Y67="c",U67,"0"),IF(Y67="d+",U67,"0"),IF(Y67="d",U67,"0"),IF(Y67="ct",U67,"0"),IF(Y67="tr",U67,"0"),IF(Z67="A",U67,"0"),IF(Z67="b+",U67,"0"),IF(Z67="b",U67,"0"),IF(Z67="c+",U67,"0"),IF(Z67="c",U67,"0"),IF(Z67="d+",U67,"0"),IF(Z67="d",U67,"0"),IF(AA67="A",U67,"0"),IF(AA67="b+",U67,"0"),IF(AA67="b",U67,"0"),IF(AA67="c+",U67,"0"),IF(AA67="c",U67,"0"),IF(AA67="d+",U67,"0"),IF(AA67="d",U67,"0"),IF(AB67="A",U67,"0"),IF(AB67="b+",U67,"0"),IF(AB67="b",U67,"0"),IF(AB67="c+",U67,"0"),IF(AB67="c",U67,"0"),IF(AB67="d+",U67,"0"),IF(AB67="d",U67,"0"),IF(AC67="A",U67,"0"),IF(AC67="b+",U67,"0"),IF(AC67="b",U67,"0"),IF(AC67="c+",U67,"0"),IF(AC67="c",U67,"0"),IF(AC67="d+",U67,"0"),IF(AC67="d",U67,"0"),IF(AD67="A",U67,"0"),IF(AD67="b+",U67,"0"),IF(AD67="b",U67,"0"),IF(AD67="c+",U67,"0"),IF(AD67="c",U67,"0"),IF(AD67="d+",U67,"0"),IF(AD67="d",U67,"0"),IF(AE67="A",U67,"0"),IF(AE67="b+",U67,"0"),IF(AE67="b",U67,"0"),IF(AE67="c+",U67,"0"),IF(AE67="c",U67,"0"),IF(AE67="d+",U67,"0"),IF(AE67="d",U67,"0"),IF(AF67="A",U67,"0"),IF(AF67="b+",U67,"0"),IF(AF67="b",U67,"0"),IF(AF67="c+",U67,"0"),IF(AF67="c",U67,"0"),IF(AF67="d+",U67,"0"),IF(AF67="d",U67,"0"),IF(AG67="A",U67,"0"),IF(AG67="b+",U67,"0"),IF(AG67="b",U67,"0"),IF(AG67="c+",U67,"0"),IF(AG67="c",U67,"0"),IF(AG67="d+",U67,"0"),IF(AG67="d",U67,"0"),IF(AH67="A",U67,"0"),IF(AH67="b+",U67,"0"),IF(AH67="b",U67,"0"),IF(AH67="c+",U67,"0"),IF(AH67="c",U67,"0"),IF(AH67="d+",U67,"0"),IF(AH67="d",U67,"0"),IF(AI67="A",U67,"0"),IF(AI67="b+",U67,"0"),IF(AI67="b",U67,"0"),IF(AI67="c+",U67,"0"),IF(AI67="c",U67,"0"),IF(AI67="d+",U67,"0"),IF(AI67="d",U67,"0"))</f>
        <v>0</v>
      </c>
      <c r="X67" s="180"/>
      <c r="Y67" s="18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207"/>
      <c r="AK67" s="183" t="str">
        <f t="shared" ref="AK67:AV67" si="77">IF(X67="f","0",IF(X67="d","1",IF(X67="d+","1.5",IF(X67="c","2",IF(X67="c+","2.5",IF(X67="b","3",IF(X67="b+","3.5",IF(X67="a","4","-"))))))))</f>
        <v>-</v>
      </c>
      <c r="AL67" s="183" t="str">
        <f t="shared" si="77"/>
        <v>-</v>
      </c>
      <c r="AM67" s="183" t="str">
        <f t="shared" si="77"/>
        <v>-</v>
      </c>
      <c r="AN67" s="183" t="str">
        <f t="shared" si="77"/>
        <v>-</v>
      </c>
      <c r="AO67" s="183" t="str">
        <f t="shared" si="77"/>
        <v>-</v>
      </c>
      <c r="AP67" s="183" t="str">
        <f t="shared" si="77"/>
        <v>-</v>
      </c>
      <c r="AQ67" s="183" t="str">
        <f t="shared" si="77"/>
        <v>-</v>
      </c>
      <c r="AR67" s="183" t="str">
        <f t="shared" si="77"/>
        <v>-</v>
      </c>
      <c r="AS67" s="183" t="str">
        <f t="shared" si="77"/>
        <v>-</v>
      </c>
      <c r="AT67" s="183" t="str">
        <f t="shared" si="77"/>
        <v>-</v>
      </c>
      <c r="AU67" s="183" t="str">
        <f t="shared" si="77"/>
        <v>-</v>
      </c>
      <c r="AV67" s="183" t="str">
        <f t="shared" si="77"/>
        <v>-</v>
      </c>
      <c r="AW67" s="184">
        <f>MAX(IF(AK67="4","4","0"),IF(AK67="3.5","3.5","0"),IF(AK67="3","3","0"),IF(AK67="2.5","2.5","0"),IF(AK67="2","2","0"),IF(AK67="1.5","1.5","0"),IF(AK67="1","1","0"),IF(AL67="4","4","0"),IF(AL67="3.5","3.5","0"),IF(AL67="3","3","0"),IF(AL67="2.5","2.5","0"),IF(AL67="2","2","0"),IF(AL67="1.5","1.5","0"),IF(AL67="1","1","0"),IF(AM67="4","4","0"),IF(AM67="3.5","3.5","0"),IF(AM67="3","3","0"),IF(AM67="2.5","2.5","0"),IF(AM67="2","2","0"),IF(AM67="1.5","1.5","0"),IF(AM67="1","1","0"),IF(AN67="4","4","0"),IF(AN67="3.5","3.5","0"),IF(AN67="3","3","0"),IF(AN67="2.5","2.5","0"),IF(AN67="2","2","0"),IF(AN67="1.5","1.5","0"),IF(AN67="1","1","0"),IF(AO67="4","4","0"),IF(AO67="3.5","3.5","0"),IF(AO67="3","3","0"),IF(AO67="2.5","2.5","0"),IF(AO67="2","2","0"),IF(AO67="1.5","1.5","0"),IF(AO67="1","1","0"),IF(AP67="4","4","0"),IF(AP67="3.5","3.5","0"),IF(AP67="3","3","0"),IF(AP67="2.5","2.5","0"),IF(AP67="2","2","0"),IF(AP67="1.5","1.5","0"),IF(AP67="1","1","0"),IF(AQ67="4","4","0"),IF(AQ67="3.5","3.5","0"),IF(AQ67="3","3","0"),IF(AQ67="2.5","2.5","0"),IF(AQ67="2","2","0"),IF(AQ67="1.5","1.5","0"),IF(AQ67="1","1","0"),IF(AR67="4","4","0"),IF(AR67="3.5","3.5","0"),IF(AR67="3","3","0"),IF(AR67="2.5","2.5","0"),IF(AR67="2","2","0"),IF(AR67="1.5","1.5","0"),IF(AR67="1","1","0"),IF(AS67="4","4","0"),IF(AS67="3.5","3.5","0"),IF(AS67="3","3","0"),IF(AS67="2.5","2.5","0"),IF(AS67="2","2","0"),IF(AS67="1.5","1.5","0"),IF(AS67="1","1","0"),IF(AT67="4","4","0"),IF(AT67="3.5","3.5","0"),IF(AT67="3","3","0"),IF(AT67="2.5","2.5","0"),IF(AT67="2","2","0"),IF(AT67="1.5","1.5","0"),IF(AT67="1","1","0"),IF(AU67="4","4","0"),IF(AU67="3.5","3.5","0"),IF(AU67="3","3","0"),IF(AU67="2.5","2.5","0"),IF(AU67="2","2","0"),IF(AU67="1.5","1.5","0"),IF(AU67="1","1","0"),IF(AV67="4","4","0"),IF(AV67="3.5","3.5","0"),IF(AV67="3","3","0"),IF(AV67="2.5","2.5","0"),IF(AV67="2","2","0"),IF(AV67="1.5","1.5","0"),IF(AV67="1","1","0"))</f>
        <v>0</v>
      </c>
      <c r="AX67" s="185">
        <f>W67</f>
        <v>0</v>
      </c>
      <c r="AY67" s="186">
        <f>AW67*W67</f>
        <v>0</v>
      </c>
      <c r="AZ67" s="206"/>
    </row>
    <row r="68" spans="1:52" ht="11.4" customHeight="1" thickBot="1" x14ac:dyDescent="0.3">
      <c r="A68" s="338"/>
      <c r="B68" s="338"/>
      <c r="C68" s="338"/>
      <c r="D68" s="338"/>
      <c r="E68" s="338"/>
      <c r="F68" s="338"/>
      <c r="G68" s="340"/>
      <c r="H68" s="340"/>
      <c r="I68" s="340"/>
      <c r="J68" s="340" t="s">
        <v>577</v>
      </c>
      <c r="K68" s="340"/>
      <c r="L68" s="340"/>
      <c r="M68" s="340"/>
      <c r="N68" s="340"/>
      <c r="O68" s="340"/>
      <c r="P68" s="340"/>
      <c r="Q68" s="340"/>
      <c r="R68" s="340"/>
      <c r="S68" s="342"/>
      <c r="T68" s="342"/>
      <c r="U68" s="205">
        <f>SUM(W63:W67)</f>
        <v>0</v>
      </c>
      <c r="V68" s="187">
        <v>3</v>
      </c>
      <c r="W68" s="219" t="str">
        <f>IF(U68&gt;=V68,"หน่วยกิตครบ","ไม่ครบหน่วยกิต")</f>
        <v>ไม่ครบหน่วยกิต</v>
      </c>
      <c r="X68" s="187"/>
      <c r="Y68" s="187"/>
      <c r="Z68" s="187"/>
      <c r="AA68" s="187"/>
      <c r="AB68" s="187"/>
      <c r="AC68" s="187"/>
      <c r="AD68" s="187"/>
      <c r="AE68" s="187"/>
      <c r="AF68" s="187"/>
      <c r="AG68" s="187"/>
      <c r="AH68" s="187"/>
      <c r="AI68" s="187"/>
      <c r="AJ68" s="207"/>
      <c r="AK68" s="187"/>
      <c r="AL68" s="187"/>
      <c r="AM68" s="187"/>
      <c r="AN68" s="187"/>
      <c r="AO68" s="187"/>
      <c r="AP68" s="187"/>
      <c r="AQ68" s="187"/>
      <c r="AR68" s="187"/>
      <c r="AS68" s="187"/>
      <c r="AT68" s="187"/>
      <c r="AU68" s="187"/>
      <c r="AV68" s="187"/>
      <c r="AW68" s="193"/>
      <c r="AX68" s="193">
        <f>SUM(AX58:AX67)</f>
        <v>0</v>
      </c>
      <c r="AY68" s="193">
        <f>SUM(AY58:AY67)</f>
        <v>0</v>
      </c>
      <c r="AZ68" s="190" t="e">
        <f>AY68/AX68</f>
        <v>#DIV/0!</v>
      </c>
    </row>
    <row r="69" spans="1:52" ht="11.4" customHeight="1" thickBot="1" x14ac:dyDescent="0.3">
      <c r="A69" s="338"/>
      <c r="B69" s="338"/>
      <c r="C69" s="338"/>
      <c r="D69" s="338"/>
      <c r="E69" s="339" t="s">
        <v>578</v>
      </c>
      <c r="F69" s="339"/>
      <c r="G69" s="339"/>
      <c r="H69" s="339"/>
      <c r="I69" s="339"/>
      <c r="J69" s="339"/>
      <c r="K69" s="339"/>
      <c r="L69" s="339"/>
      <c r="M69" s="339"/>
      <c r="N69" s="339"/>
      <c r="O69" s="339" t="s">
        <v>579</v>
      </c>
      <c r="P69" s="339"/>
      <c r="Q69" s="339"/>
      <c r="R69" s="339"/>
      <c r="S69" s="339"/>
      <c r="T69" s="339"/>
      <c r="U69" s="204"/>
      <c r="V69" s="204"/>
      <c r="W69" s="220"/>
      <c r="X69" s="333" t="s">
        <v>292</v>
      </c>
      <c r="Y69" s="333"/>
      <c r="Z69" s="333"/>
      <c r="AA69" s="333"/>
      <c r="AB69" s="333"/>
      <c r="AC69" s="333"/>
      <c r="AD69" s="333"/>
      <c r="AE69" s="333"/>
      <c r="AF69" s="333"/>
      <c r="AG69" s="333"/>
      <c r="AH69" s="333"/>
      <c r="AI69" s="333"/>
      <c r="AJ69" s="174"/>
      <c r="AK69" s="334" t="s">
        <v>298</v>
      </c>
      <c r="AL69" s="334"/>
      <c r="AM69" s="334"/>
      <c r="AN69" s="334"/>
      <c r="AO69" s="334"/>
      <c r="AP69" s="334"/>
      <c r="AQ69" s="334"/>
      <c r="AR69" s="334"/>
      <c r="AS69" s="334"/>
      <c r="AT69" s="334"/>
      <c r="AU69" s="334"/>
      <c r="AV69" s="334"/>
      <c r="AW69" s="334"/>
      <c r="AX69" s="334"/>
      <c r="AY69" s="334"/>
      <c r="AZ69" s="334"/>
    </row>
    <row r="70" spans="1:52" ht="11.4" customHeight="1" thickBot="1" x14ac:dyDescent="0.3">
      <c r="A70" s="338"/>
      <c r="B70" s="338"/>
      <c r="C70" s="338"/>
      <c r="D70" s="338"/>
      <c r="E70" s="338"/>
      <c r="F70" s="338"/>
      <c r="G70" s="338" t="s">
        <v>517</v>
      </c>
      <c r="H70" s="338"/>
      <c r="I70" s="338"/>
      <c r="J70" s="338"/>
      <c r="K70" s="338"/>
      <c r="L70" s="338"/>
      <c r="M70" s="338"/>
      <c r="N70" s="338"/>
      <c r="O70" s="338"/>
      <c r="P70" s="338"/>
      <c r="Q70" s="338"/>
      <c r="R70" s="338"/>
      <c r="S70" s="338" t="s">
        <v>580</v>
      </c>
      <c r="T70" s="338"/>
      <c r="U70" s="202"/>
      <c r="V70" s="202"/>
      <c r="W70" s="217"/>
      <c r="X70" s="176" t="s">
        <v>300</v>
      </c>
      <c r="Y70" s="176" t="s">
        <v>301</v>
      </c>
      <c r="Z70" s="176" t="s">
        <v>302</v>
      </c>
      <c r="AA70" s="176" t="s">
        <v>303</v>
      </c>
      <c r="AB70" s="176" t="s">
        <v>304</v>
      </c>
      <c r="AC70" s="176" t="s">
        <v>305</v>
      </c>
      <c r="AD70" s="176" t="s">
        <v>306</v>
      </c>
      <c r="AE70" s="176" t="s">
        <v>307</v>
      </c>
      <c r="AF70" s="176" t="s">
        <v>308</v>
      </c>
      <c r="AG70" s="176" t="s">
        <v>309</v>
      </c>
      <c r="AH70" s="176" t="s">
        <v>310</v>
      </c>
      <c r="AI70" s="176" t="s">
        <v>311</v>
      </c>
      <c r="AJ70" s="206" t="s">
        <v>312</v>
      </c>
      <c r="AK70" s="177" t="s">
        <v>300</v>
      </c>
      <c r="AL70" s="177" t="s">
        <v>301</v>
      </c>
      <c r="AM70" s="177" t="s">
        <v>302</v>
      </c>
      <c r="AN70" s="177" t="s">
        <v>303</v>
      </c>
      <c r="AO70" s="177" t="s">
        <v>304</v>
      </c>
      <c r="AP70" s="177" t="s">
        <v>305</v>
      </c>
      <c r="AQ70" s="177" t="s">
        <v>306</v>
      </c>
      <c r="AR70" s="177" t="s">
        <v>307</v>
      </c>
      <c r="AS70" s="177" t="s">
        <v>308</v>
      </c>
      <c r="AT70" s="177" t="s">
        <v>309</v>
      </c>
      <c r="AU70" s="177" t="s">
        <v>310</v>
      </c>
      <c r="AV70" s="177" t="s">
        <v>311</v>
      </c>
      <c r="AW70" s="178" t="s">
        <v>313</v>
      </c>
      <c r="AX70" s="178"/>
      <c r="AY70" s="178"/>
      <c r="AZ70" s="179" t="s">
        <v>312</v>
      </c>
    </row>
    <row r="71" spans="1:52" ht="11.4" customHeight="1" thickBot="1" x14ac:dyDescent="0.3">
      <c r="A71" s="338"/>
      <c r="B71" s="338"/>
      <c r="C71" s="338"/>
      <c r="D71" s="338"/>
      <c r="E71" s="338"/>
      <c r="F71" s="338"/>
      <c r="G71" s="340" t="s">
        <v>581</v>
      </c>
      <c r="H71" s="340"/>
      <c r="I71" s="340"/>
      <c r="J71" s="340" t="s">
        <v>582</v>
      </c>
      <c r="K71" s="340"/>
      <c r="L71" s="340"/>
      <c r="M71" s="340"/>
      <c r="N71" s="340"/>
      <c r="O71" s="340"/>
      <c r="P71" s="340"/>
      <c r="Q71" s="340"/>
      <c r="R71" s="340"/>
      <c r="S71" s="342" t="s">
        <v>583</v>
      </c>
      <c r="T71" s="342"/>
      <c r="U71" s="181">
        <v>1</v>
      </c>
      <c r="V71" s="182" t="s">
        <v>370</v>
      </c>
      <c r="W71" s="218">
        <f t="shared" ref="W71" si="78">MAX(IF(X71="A",U71,"0"),IF(X71="b+",U71,"0"),IF(X71="b",U71,"0"),IF(X71="c+",U71,"0"),IF(X71="c",U71,"0"),IF(X71="d+",U71,"0"),IF(X71="d",U71,"0"),IF(X71="ct",U71,"0"),IF(X71="tr",U71,"0"),IF(Y71="A",U71,"0"),IF(Y71="b+",U71,"0"),IF(Y71="b",U71,"0"),IF(Y71="c+",U71,"0"),IF(Y71="c",U71,"0"),IF(Y71="d+",U71,"0"),IF(Y71="d",U71,"0"),IF(Y71="ct",U71,"0"),IF(Y71="tr",U71,"0"),IF(Z71="A",U71,"0"),IF(Z71="b+",U71,"0"),IF(Z71="b",U71,"0"),IF(Z71="c+",U71,"0"),IF(Z71="c",U71,"0"),IF(Z71="d+",U71,"0"),IF(Z71="d",U71,"0"),IF(AA71="A",U71,"0"),IF(AA71="b+",U71,"0"),IF(AA71="b",U71,"0"),IF(AA71="c+",U71,"0"),IF(AA71="c",U71,"0"),IF(AA71="d+",U71,"0"),IF(AA71="d",U71,"0"),IF(AB71="A",U71,"0"),IF(AB71="b+",U71,"0"),IF(AB71="b",U71,"0"),IF(AB71="c+",U71,"0"),IF(AB71="c",U71,"0"),IF(AB71="d+",U71,"0"),IF(AB71="d",U71,"0"),IF(AC71="A",U71,"0"),IF(AC71="b+",U71,"0"),IF(AC71="b",U71,"0"),IF(AC71="c+",U71,"0"),IF(AC71="c",U71,"0"),IF(AC71="d+",U71,"0"),IF(AC71="d",U71,"0"),IF(AD71="A",U71,"0"),IF(AD71="b+",U71,"0"),IF(AD71="b",U71,"0"),IF(AD71="c+",U71,"0"),IF(AD71="c",U71,"0"),IF(AD71="d+",U71,"0"),IF(AD71="d",U71,"0"),IF(AE71="A",U71,"0"),IF(AE71="b+",U71,"0"),IF(AE71="b",U71,"0"),IF(AE71="c+",U71,"0"),IF(AE71="c",U71,"0"),IF(AE71="d+",U71,"0"),IF(AE71="d",U71,"0"),IF(AF71="A",U71,"0"),IF(AF71="b+",U71,"0"),IF(AF71="b",U71,"0"),IF(AF71="c+",U71,"0"),IF(AF71="c",U71,"0"),IF(AF71="d+",U71,"0"),IF(AF71="d",U71,"0"),IF(AG71="A",U71,"0"),IF(AG71="b+",U71,"0"),IF(AG71="b",U71,"0"),IF(AG71="c+",U71,"0"),IF(AG71="c",U71,"0"),IF(AG71="d+",U71,"0"),IF(AG71="d",U71,"0"),IF(AH71="A",U71,"0"),IF(AH71="b+",U71,"0"),IF(AH71="b",U71,"0"),IF(AH71="c+",U71,"0"),IF(AH71="c",U71,"0"),IF(AH71="d+",U71,"0"),IF(AH71="d",U71,"0"),IF(AI71="A",U71,"0"),IF(AI71="b+",U71,"0"),IF(AI71="b",U71,"0"),IF(AI71="c+",U71,"0"),IF(AI71="c",U71,"0"),IF(AI71="d+",U71,"0"),IF(AI71="d",U71,"0"))</f>
        <v>0</v>
      </c>
      <c r="X71" s="180"/>
      <c r="Y71" s="18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207"/>
      <c r="AK71" s="192" t="str">
        <f t="shared" ref="AK71:AV71" si="79">IF(X71="f","0",IF(X71="d","1",IF(X71="d+","1.5",IF(X71="c","2",IF(X71="c+","2.5",IF(X71="b","3",IF(X71="b+","3.5",IF(X71="a","4","-"))))))))</f>
        <v>-</v>
      </c>
      <c r="AL71" s="192" t="str">
        <f t="shared" si="79"/>
        <v>-</v>
      </c>
      <c r="AM71" s="192" t="str">
        <f t="shared" si="79"/>
        <v>-</v>
      </c>
      <c r="AN71" s="192" t="str">
        <f t="shared" si="79"/>
        <v>-</v>
      </c>
      <c r="AO71" s="192" t="str">
        <f t="shared" si="79"/>
        <v>-</v>
      </c>
      <c r="AP71" s="192" t="str">
        <f t="shared" si="79"/>
        <v>-</v>
      </c>
      <c r="AQ71" s="192" t="str">
        <f t="shared" si="79"/>
        <v>-</v>
      </c>
      <c r="AR71" s="192" t="str">
        <f t="shared" si="79"/>
        <v>-</v>
      </c>
      <c r="AS71" s="192" t="str">
        <f t="shared" si="79"/>
        <v>-</v>
      </c>
      <c r="AT71" s="192" t="str">
        <f t="shared" si="79"/>
        <v>-</v>
      </c>
      <c r="AU71" s="192" t="str">
        <f t="shared" si="79"/>
        <v>-</v>
      </c>
      <c r="AV71" s="192" t="str">
        <f t="shared" si="79"/>
        <v>-</v>
      </c>
      <c r="AW71" s="184">
        <f t="shared" ref="AW71" si="80">MAX(IF(AK71="4","4","0"),IF(AK71="3.5","3.5","0"),IF(AK71="3","3","0"),IF(AK71="2.5","2.5","0"),IF(AK71="2","2","0"),IF(AK71="1.5","1.5","0"),IF(AK71="1","1","0"),IF(AL71="4","4","0"),IF(AL71="3.5","3.5","0"),IF(AL71="3","3","0"),IF(AL71="2.5","2.5","0"),IF(AL71="2","2","0"),IF(AL71="1.5","1.5","0"),IF(AL71="1","1","0"),IF(AM71="4","4","0"),IF(AM71="3.5","3.5","0"),IF(AM71="3","3","0"),IF(AM71="2.5","2.5","0"),IF(AM71="2","2","0"),IF(AM71="1.5","1.5","0"),IF(AM71="1","1","0"),IF(AN71="4","4","0"),IF(AN71="3.5","3.5","0"),IF(AN71="3","3","0"),IF(AN71="2.5","2.5","0"),IF(AN71="2","2","0"),IF(AN71="1.5","1.5","0"),IF(AN71="1","1","0"),IF(AO71="4","4","0"),IF(AO71="3.5","3.5","0"),IF(AO71="3","3","0"),IF(AO71="2.5","2.5","0"),IF(AO71="2","2","0"),IF(AO71="1.5","1.5","0"),IF(AO71="1","1","0"),IF(AP71="4","4","0"),IF(AP71="3.5","3.5","0"),IF(AP71="3","3","0"),IF(AP71="2.5","2.5","0"),IF(AP71="2","2","0"),IF(AP71="1.5","1.5","0"),IF(AP71="1","1","0"),IF(AQ71="4","4","0"),IF(AQ71="3.5","3.5","0"),IF(AQ71="3","3","0"),IF(AQ71="2.5","2.5","0"),IF(AQ71="2","2","0"),IF(AQ71="1.5","1.5","0"),IF(AQ71="1","1","0"),IF(AR71="4","4","0"),IF(AR71="3.5","3.5","0"),IF(AR71="3","3","0"),IF(AR71="2.5","2.5","0"),IF(AR71="2","2","0"),IF(AR71="1.5","1.5","0"),IF(AR71="1","1","0"),IF(AS71="4","4","0"),IF(AS71="3.5","3.5","0"),IF(AS71="3","3","0"),IF(AS71="2.5","2.5","0"),IF(AS71="2","2","0"),IF(AS71="1.5","1.5","0"),IF(AS71="1","1","0"),IF(AT71="4","4","0"),IF(AT71="3.5","3.5","0"),IF(AT71="3","3","0"),IF(AT71="2.5","2.5","0"),IF(AT71="2","2","0"),IF(AT71="1.5","1.5","0"),IF(AT71="1","1","0"),IF(AU71="4","4","0"),IF(AU71="3.5","3.5","0"),IF(AU71="3","3","0"),IF(AU71="2.5","2.5","0"),IF(AU71="2","2","0"),IF(AU71="1.5","1.5","0"),IF(AU71="1","1","0"),IF(AV71="4","4","0"),IF(AV71="3.5","3.5","0"),IF(AV71="3","3","0"),IF(AV71="2.5","2.5","0"),IF(AV71="2","2","0"),IF(AV71="1.5","1.5","0"),IF(AV71="1","1","0"))</f>
        <v>0</v>
      </c>
      <c r="AX71" s="185">
        <f t="shared" ref="AX71" si="81">W71</f>
        <v>0</v>
      </c>
      <c r="AY71" s="186">
        <f t="shared" ref="AY71" si="82">AW71*W71</f>
        <v>0</v>
      </c>
      <c r="AZ71" s="179"/>
    </row>
    <row r="72" spans="1:52" ht="11.4" customHeight="1" thickBot="1" x14ac:dyDescent="0.3">
      <c r="A72" s="338"/>
      <c r="B72" s="338"/>
      <c r="C72" s="338"/>
      <c r="D72" s="338"/>
      <c r="E72" s="338"/>
      <c r="F72" s="338"/>
      <c r="G72" s="340"/>
      <c r="H72" s="340"/>
      <c r="I72" s="340"/>
      <c r="J72" s="340" t="s">
        <v>584</v>
      </c>
      <c r="K72" s="340"/>
      <c r="L72" s="340"/>
      <c r="M72" s="340"/>
      <c r="N72" s="340"/>
      <c r="O72" s="340"/>
      <c r="P72" s="340"/>
      <c r="Q72" s="340"/>
      <c r="R72" s="340"/>
      <c r="S72" s="342"/>
      <c r="T72" s="342"/>
    </row>
    <row r="73" spans="1:52" ht="11.4" customHeight="1" thickBot="1" x14ac:dyDescent="0.3">
      <c r="A73" s="338"/>
      <c r="B73" s="338"/>
      <c r="C73" s="338"/>
      <c r="D73" s="338"/>
      <c r="E73" s="338"/>
      <c r="F73" s="338"/>
      <c r="G73" s="340" t="s">
        <v>585</v>
      </c>
      <c r="H73" s="340"/>
      <c r="I73" s="340"/>
      <c r="J73" s="340" t="s">
        <v>586</v>
      </c>
      <c r="K73" s="340"/>
      <c r="L73" s="340"/>
      <c r="M73" s="340"/>
      <c r="N73" s="340"/>
      <c r="O73" s="340"/>
      <c r="P73" s="340"/>
      <c r="Q73" s="340"/>
      <c r="R73" s="340"/>
      <c r="S73" s="342" t="s">
        <v>583</v>
      </c>
      <c r="T73" s="342"/>
      <c r="U73" s="181">
        <v>1</v>
      </c>
      <c r="V73" s="182" t="s">
        <v>370</v>
      </c>
      <c r="W73" s="218">
        <f t="shared" ref="W73" si="83">MAX(IF(X73="A",U73,"0"),IF(X73="b+",U73,"0"),IF(X73="b",U73,"0"),IF(X73="c+",U73,"0"),IF(X73="c",U73,"0"),IF(X73="d+",U73,"0"),IF(X73="d",U73,"0"),IF(X73="ct",U73,"0"),IF(X73="tr",U73,"0"),IF(Y73="A",U73,"0"),IF(Y73="b+",U73,"0"),IF(Y73="b",U73,"0"),IF(Y73="c+",U73,"0"),IF(Y73="c",U73,"0"),IF(Y73="d+",U73,"0"),IF(Y73="d",U73,"0"),IF(Y73="ct",U73,"0"),IF(Y73="tr",U73,"0"),IF(Z73="A",U73,"0"),IF(Z73="b+",U73,"0"),IF(Z73="b",U73,"0"),IF(Z73="c+",U73,"0"),IF(Z73="c",U73,"0"),IF(Z73="d+",U73,"0"),IF(Z73="d",U73,"0"),IF(AA73="A",U73,"0"),IF(AA73="b+",U73,"0"),IF(AA73="b",U73,"0"),IF(AA73="c+",U73,"0"),IF(AA73="c",U73,"0"),IF(AA73="d+",U73,"0"),IF(AA73="d",U73,"0"),IF(AB73="A",U73,"0"),IF(AB73="b+",U73,"0"),IF(AB73="b",U73,"0"),IF(AB73="c+",U73,"0"),IF(AB73="c",U73,"0"),IF(AB73="d+",U73,"0"),IF(AB73="d",U73,"0"),IF(AC73="A",U73,"0"),IF(AC73="b+",U73,"0"),IF(AC73="b",U73,"0"),IF(AC73="c+",U73,"0"),IF(AC73="c",U73,"0"),IF(AC73="d+",U73,"0"),IF(AC73="d",U73,"0"),IF(AD73="A",U73,"0"),IF(AD73="b+",U73,"0"),IF(AD73="b",U73,"0"),IF(AD73="c+",U73,"0"),IF(AD73="c",U73,"0"),IF(AD73="d+",U73,"0"),IF(AD73="d",U73,"0"),IF(AE73="A",U73,"0"),IF(AE73="b+",U73,"0"),IF(AE73="b",U73,"0"),IF(AE73="c+",U73,"0"),IF(AE73="c",U73,"0"),IF(AE73="d+",U73,"0"),IF(AE73="d",U73,"0"),IF(AF73="A",U73,"0"),IF(AF73="b+",U73,"0"),IF(AF73="b",U73,"0"),IF(AF73="c+",U73,"0"),IF(AF73="c",U73,"0"),IF(AF73="d+",U73,"0"),IF(AF73="d",U73,"0"),IF(AG73="A",U73,"0"),IF(AG73="b+",U73,"0"),IF(AG73="b",U73,"0"),IF(AG73="c+",U73,"0"),IF(AG73="c",U73,"0"),IF(AG73="d+",U73,"0"),IF(AG73="d",U73,"0"),IF(AH73="A",U73,"0"),IF(AH73="b+",U73,"0"),IF(AH73="b",U73,"0"),IF(AH73="c+",U73,"0"),IF(AH73="c",U73,"0"),IF(AH73="d+",U73,"0"),IF(AH73="d",U73,"0"),IF(AI73="A",U73,"0"),IF(AI73="b+",U73,"0"),IF(AI73="b",U73,"0"),IF(AI73="c+",U73,"0"),IF(AI73="c",U73,"0"),IF(AI73="d+",U73,"0"),IF(AI73="d",U73,"0"))</f>
        <v>0</v>
      </c>
      <c r="X73" s="180"/>
      <c r="Y73" s="180"/>
      <c r="Z73" s="180"/>
      <c r="AA73" s="180"/>
      <c r="AB73" s="180"/>
      <c r="AC73" s="180"/>
      <c r="AD73" s="180"/>
      <c r="AE73" s="180"/>
      <c r="AF73" s="180"/>
      <c r="AG73" s="180"/>
      <c r="AH73" s="180"/>
      <c r="AI73" s="180"/>
      <c r="AJ73" s="207"/>
      <c r="AK73" s="192" t="str">
        <f t="shared" ref="AK73:AV73" si="84">IF(X73="f","0",IF(X73="d","1",IF(X73="d+","1.5",IF(X73="c","2",IF(X73="c+","2.5",IF(X73="b","3",IF(X73="b+","3.5",IF(X73="a","4","-"))))))))</f>
        <v>-</v>
      </c>
      <c r="AL73" s="192" t="str">
        <f t="shared" si="84"/>
        <v>-</v>
      </c>
      <c r="AM73" s="192" t="str">
        <f t="shared" si="84"/>
        <v>-</v>
      </c>
      <c r="AN73" s="192" t="str">
        <f t="shared" si="84"/>
        <v>-</v>
      </c>
      <c r="AO73" s="192" t="str">
        <f t="shared" si="84"/>
        <v>-</v>
      </c>
      <c r="AP73" s="192" t="str">
        <f t="shared" si="84"/>
        <v>-</v>
      </c>
      <c r="AQ73" s="192" t="str">
        <f t="shared" si="84"/>
        <v>-</v>
      </c>
      <c r="AR73" s="192" t="str">
        <f t="shared" si="84"/>
        <v>-</v>
      </c>
      <c r="AS73" s="192" t="str">
        <f t="shared" si="84"/>
        <v>-</v>
      </c>
      <c r="AT73" s="192" t="str">
        <f t="shared" si="84"/>
        <v>-</v>
      </c>
      <c r="AU73" s="192" t="str">
        <f t="shared" si="84"/>
        <v>-</v>
      </c>
      <c r="AV73" s="192" t="str">
        <f t="shared" si="84"/>
        <v>-</v>
      </c>
      <c r="AW73" s="184">
        <f t="shared" ref="AW73" si="85">MAX(IF(AK73="4","4","0"),IF(AK73="3.5","3.5","0"),IF(AK73="3","3","0"),IF(AK73="2.5","2.5","0"),IF(AK73="2","2","0"),IF(AK73="1.5","1.5","0"),IF(AK73="1","1","0"),IF(AL73="4","4","0"),IF(AL73="3.5","3.5","0"),IF(AL73="3","3","0"),IF(AL73="2.5","2.5","0"),IF(AL73="2","2","0"),IF(AL73="1.5","1.5","0"),IF(AL73="1","1","0"),IF(AM73="4","4","0"),IF(AM73="3.5","3.5","0"),IF(AM73="3","3","0"),IF(AM73="2.5","2.5","0"),IF(AM73="2","2","0"),IF(AM73="1.5","1.5","0"),IF(AM73="1","1","0"),IF(AN73="4","4","0"),IF(AN73="3.5","3.5","0"),IF(AN73="3","3","0"),IF(AN73="2.5","2.5","0"),IF(AN73="2","2","0"),IF(AN73="1.5","1.5","0"),IF(AN73="1","1","0"),IF(AO73="4","4","0"),IF(AO73="3.5","3.5","0"),IF(AO73="3","3","0"),IF(AO73="2.5","2.5","0"),IF(AO73="2","2","0"),IF(AO73="1.5","1.5","0"),IF(AO73="1","1","0"),IF(AP73="4","4","0"),IF(AP73="3.5","3.5","0"),IF(AP73="3","3","0"),IF(AP73="2.5","2.5","0"),IF(AP73="2","2","0"),IF(AP73="1.5","1.5","0"),IF(AP73="1","1","0"),IF(AQ73="4","4","0"),IF(AQ73="3.5","3.5","0"),IF(AQ73="3","3","0"),IF(AQ73="2.5","2.5","0"),IF(AQ73="2","2","0"),IF(AQ73="1.5","1.5","0"),IF(AQ73="1","1","0"),IF(AR73="4","4","0"),IF(AR73="3.5","3.5","0"),IF(AR73="3","3","0"),IF(AR73="2.5","2.5","0"),IF(AR73="2","2","0"),IF(AR73="1.5","1.5","0"),IF(AR73="1","1","0"),IF(AS73="4","4","0"),IF(AS73="3.5","3.5","0"),IF(AS73="3","3","0"),IF(AS73="2.5","2.5","0"),IF(AS73="2","2","0"),IF(AS73="1.5","1.5","0"),IF(AS73="1","1","0"),IF(AT73="4","4","0"),IF(AT73="3.5","3.5","0"),IF(AT73="3","3","0"),IF(AT73="2.5","2.5","0"),IF(AT73="2","2","0"),IF(AT73="1.5","1.5","0"),IF(AT73="1","1","0"),IF(AU73="4","4","0"),IF(AU73="3.5","3.5","0"),IF(AU73="3","3","0"),IF(AU73="2.5","2.5","0"),IF(AU73="2","2","0"),IF(AU73="1.5","1.5","0"),IF(AU73="1","1","0"),IF(AV73="4","4","0"),IF(AV73="3.5","3.5","0"),IF(AV73="3","3","0"),IF(AV73="2.5","2.5","0"),IF(AV73="2","2","0"),IF(AV73="1.5","1.5","0"),IF(AV73="1","1","0"))</f>
        <v>0</v>
      </c>
      <c r="AX73" s="185">
        <f t="shared" ref="AX73" si="86">W73</f>
        <v>0</v>
      </c>
      <c r="AY73" s="186">
        <f t="shared" ref="AY73" si="87">AW73*W73</f>
        <v>0</v>
      </c>
      <c r="AZ73" s="179"/>
    </row>
    <row r="74" spans="1:52" ht="11.4" customHeight="1" thickBot="1" x14ac:dyDescent="0.3">
      <c r="A74" s="338"/>
      <c r="B74" s="338"/>
      <c r="C74" s="338"/>
      <c r="D74" s="338"/>
      <c r="E74" s="338"/>
      <c r="F74" s="338"/>
      <c r="G74" s="340"/>
      <c r="H74" s="340"/>
      <c r="I74" s="340"/>
      <c r="J74" s="340" t="s">
        <v>587</v>
      </c>
      <c r="K74" s="340"/>
      <c r="L74" s="340"/>
      <c r="M74" s="340"/>
      <c r="N74" s="340"/>
      <c r="O74" s="340"/>
      <c r="P74" s="340"/>
      <c r="Q74" s="340"/>
      <c r="R74" s="340"/>
      <c r="S74" s="342"/>
      <c r="T74" s="342"/>
    </row>
    <row r="75" spans="1:52" ht="11.4" customHeight="1" thickBot="1" x14ac:dyDescent="0.3">
      <c r="A75" s="338"/>
      <c r="B75" s="338"/>
      <c r="C75" s="338"/>
      <c r="D75" s="338"/>
      <c r="E75" s="338"/>
      <c r="F75" s="338"/>
      <c r="G75" s="340" t="s">
        <v>588</v>
      </c>
      <c r="H75" s="340"/>
      <c r="I75" s="340"/>
      <c r="J75" s="340" t="s">
        <v>589</v>
      </c>
      <c r="K75" s="340"/>
      <c r="L75" s="340"/>
      <c r="M75" s="340"/>
      <c r="N75" s="340"/>
      <c r="O75" s="340"/>
      <c r="P75" s="340"/>
      <c r="Q75" s="340"/>
      <c r="R75" s="340"/>
      <c r="S75" s="342" t="s">
        <v>583</v>
      </c>
      <c r="T75" s="342"/>
      <c r="U75" s="181">
        <v>1</v>
      </c>
      <c r="V75" s="182" t="s">
        <v>370</v>
      </c>
      <c r="W75" s="218">
        <f t="shared" ref="W75" si="88">MAX(IF(X75="A",U75,"0"),IF(X75="b+",U75,"0"),IF(X75="b",U75,"0"),IF(X75="c+",U75,"0"),IF(X75="c",U75,"0"),IF(X75="d+",U75,"0"),IF(X75="d",U75,"0"),IF(X75="ct",U75,"0"),IF(X75="tr",U75,"0"),IF(Y75="A",U75,"0"),IF(Y75="b+",U75,"0"),IF(Y75="b",U75,"0"),IF(Y75="c+",U75,"0"),IF(Y75="c",U75,"0"),IF(Y75="d+",U75,"0"),IF(Y75="d",U75,"0"),IF(Y75="ct",U75,"0"),IF(Y75="tr",U75,"0"),IF(Z75="A",U75,"0"),IF(Z75="b+",U75,"0"),IF(Z75="b",U75,"0"),IF(Z75="c+",U75,"0"),IF(Z75="c",U75,"0"),IF(Z75="d+",U75,"0"),IF(Z75="d",U75,"0"),IF(AA75="A",U75,"0"),IF(AA75="b+",U75,"0"),IF(AA75="b",U75,"0"),IF(AA75="c+",U75,"0"),IF(AA75="c",U75,"0"),IF(AA75="d+",U75,"0"),IF(AA75="d",U75,"0"),IF(AB75="A",U75,"0"),IF(AB75="b+",U75,"0"),IF(AB75="b",U75,"0"),IF(AB75="c+",U75,"0"),IF(AB75="c",U75,"0"),IF(AB75="d+",U75,"0"),IF(AB75="d",U75,"0"),IF(AC75="A",U75,"0"),IF(AC75="b+",U75,"0"),IF(AC75="b",U75,"0"),IF(AC75="c+",U75,"0"),IF(AC75="c",U75,"0"),IF(AC75="d+",U75,"0"),IF(AC75="d",U75,"0"),IF(AD75="A",U75,"0"),IF(AD75="b+",U75,"0"),IF(AD75="b",U75,"0"),IF(AD75="c+",U75,"0"),IF(AD75="c",U75,"0"),IF(AD75="d+",U75,"0"),IF(AD75="d",U75,"0"),IF(AE75="A",U75,"0"),IF(AE75="b+",U75,"0"),IF(AE75="b",U75,"0"),IF(AE75="c+",U75,"0"),IF(AE75="c",U75,"0"),IF(AE75="d+",U75,"0"),IF(AE75="d",U75,"0"),IF(AF75="A",U75,"0"),IF(AF75="b+",U75,"0"),IF(AF75="b",U75,"0"),IF(AF75="c+",U75,"0"),IF(AF75="c",U75,"0"),IF(AF75="d+",U75,"0"),IF(AF75="d",U75,"0"),IF(AG75="A",U75,"0"),IF(AG75="b+",U75,"0"),IF(AG75="b",U75,"0"),IF(AG75="c+",U75,"0"),IF(AG75="c",U75,"0"),IF(AG75="d+",U75,"0"),IF(AG75="d",U75,"0"),IF(AH75="A",U75,"0"),IF(AH75="b+",U75,"0"),IF(AH75="b",U75,"0"),IF(AH75="c+",U75,"0"),IF(AH75="c",U75,"0"),IF(AH75="d+",U75,"0"),IF(AH75="d",U75,"0"),IF(AI75="A",U75,"0"),IF(AI75="b+",U75,"0"),IF(AI75="b",U75,"0"),IF(AI75="c+",U75,"0"),IF(AI75="c",U75,"0"),IF(AI75="d+",U75,"0"),IF(AI75="d",U75,"0"))</f>
        <v>0</v>
      </c>
      <c r="X75" s="180"/>
      <c r="Y75" s="180"/>
      <c r="Z75" s="180"/>
      <c r="AA75" s="180"/>
      <c r="AB75" s="180"/>
      <c r="AC75" s="180"/>
      <c r="AD75" s="180"/>
      <c r="AE75" s="180"/>
      <c r="AF75" s="180"/>
      <c r="AG75" s="180"/>
      <c r="AH75" s="180"/>
      <c r="AI75" s="180"/>
      <c r="AJ75" s="207"/>
      <c r="AK75" s="192" t="str">
        <f t="shared" ref="AK75:AV75" si="89">IF(X75="f","0",IF(X75="d","1",IF(X75="d+","1.5",IF(X75="c","2",IF(X75="c+","2.5",IF(X75="b","3",IF(X75="b+","3.5",IF(X75="a","4","-"))))))))</f>
        <v>-</v>
      </c>
      <c r="AL75" s="192" t="str">
        <f t="shared" si="89"/>
        <v>-</v>
      </c>
      <c r="AM75" s="192" t="str">
        <f t="shared" si="89"/>
        <v>-</v>
      </c>
      <c r="AN75" s="192" t="str">
        <f t="shared" si="89"/>
        <v>-</v>
      </c>
      <c r="AO75" s="192" t="str">
        <f t="shared" si="89"/>
        <v>-</v>
      </c>
      <c r="AP75" s="192" t="str">
        <f t="shared" si="89"/>
        <v>-</v>
      </c>
      <c r="AQ75" s="192" t="str">
        <f t="shared" si="89"/>
        <v>-</v>
      </c>
      <c r="AR75" s="192" t="str">
        <f t="shared" si="89"/>
        <v>-</v>
      </c>
      <c r="AS75" s="192" t="str">
        <f t="shared" si="89"/>
        <v>-</v>
      </c>
      <c r="AT75" s="192" t="str">
        <f t="shared" si="89"/>
        <v>-</v>
      </c>
      <c r="AU75" s="192" t="str">
        <f t="shared" si="89"/>
        <v>-</v>
      </c>
      <c r="AV75" s="192" t="str">
        <f t="shared" si="89"/>
        <v>-</v>
      </c>
      <c r="AW75" s="184">
        <f t="shared" ref="AW75" si="90">MAX(IF(AK75="4","4","0"),IF(AK75="3.5","3.5","0"),IF(AK75="3","3","0"),IF(AK75="2.5","2.5","0"),IF(AK75="2","2","0"),IF(AK75="1.5","1.5","0"),IF(AK75="1","1","0"),IF(AL75="4","4","0"),IF(AL75="3.5","3.5","0"),IF(AL75="3","3","0"),IF(AL75="2.5","2.5","0"),IF(AL75="2","2","0"),IF(AL75="1.5","1.5","0"),IF(AL75="1","1","0"),IF(AM75="4","4","0"),IF(AM75="3.5","3.5","0"),IF(AM75="3","3","0"),IF(AM75="2.5","2.5","0"),IF(AM75="2","2","0"),IF(AM75="1.5","1.5","0"),IF(AM75="1","1","0"),IF(AN75="4","4","0"),IF(AN75="3.5","3.5","0"),IF(AN75="3","3","0"),IF(AN75="2.5","2.5","0"),IF(AN75="2","2","0"),IF(AN75="1.5","1.5","0"),IF(AN75="1","1","0"),IF(AO75="4","4","0"),IF(AO75="3.5","3.5","0"),IF(AO75="3","3","0"),IF(AO75="2.5","2.5","0"),IF(AO75="2","2","0"),IF(AO75="1.5","1.5","0"),IF(AO75="1","1","0"),IF(AP75="4","4","0"),IF(AP75="3.5","3.5","0"),IF(AP75="3","3","0"),IF(AP75="2.5","2.5","0"),IF(AP75="2","2","0"),IF(AP75="1.5","1.5","0"),IF(AP75="1","1","0"),IF(AQ75="4","4","0"),IF(AQ75="3.5","3.5","0"),IF(AQ75="3","3","0"),IF(AQ75="2.5","2.5","0"),IF(AQ75="2","2","0"),IF(AQ75="1.5","1.5","0"),IF(AQ75="1","1","0"),IF(AR75="4","4","0"),IF(AR75="3.5","3.5","0"),IF(AR75="3","3","0"),IF(AR75="2.5","2.5","0"),IF(AR75="2","2","0"),IF(AR75="1.5","1.5","0"),IF(AR75="1","1","0"),IF(AS75="4","4","0"),IF(AS75="3.5","3.5","0"),IF(AS75="3","3","0"),IF(AS75="2.5","2.5","0"),IF(AS75="2","2","0"),IF(AS75="1.5","1.5","0"),IF(AS75="1","1","0"),IF(AT75="4","4","0"),IF(AT75="3.5","3.5","0"),IF(AT75="3","3","0"),IF(AT75="2.5","2.5","0"),IF(AT75="2","2","0"),IF(AT75="1.5","1.5","0"),IF(AT75="1","1","0"),IF(AU75="4","4","0"),IF(AU75="3.5","3.5","0"),IF(AU75="3","3","0"),IF(AU75="2.5","2.5","0"),IF(AU75="2","2","0"),IF(AU75="1.5","1.5","0"),IF(AU75="1","1","0"),IF(AV75="4","4","0"),IF(AV75="3.5","3.5","0"),IF(AV75="3","3","0"),IF(AV75="2.5","2.5","0"),IF(AV75="2","2","0"),IF(AV75="1.5","1.5","0"),IF(AV75="1","1","0"))</f>
        <v>0</v>
      </c>
      <c r="AX75" s="185">
        <f t="shared" ref="AX75" si="91">W75</f>
        <v>0</v>
      </c>
      <c r="AY75" s="186">
        <f t="shared" ref="AY75" si="92">AW75*W75</f>
        <v>0</v>
      </c>
      <c r="AZ75" s="179"/>
    </row>
    <row r="76" spans="1:52" ht="11.4" customHeight="1" thickBot="1" x14ac:dyDescent="0.3">
      <c r="A76" s="338"/>
      <c r="B76" s="338"/>
      <c r="C76" s="338"/>
      <c r="D76" s="338"/>
      <c r="E76" s="338"/>
      <c r="F76" s="338"/>
      <c r="G76" s="340"/>
      <c r="H76" s="340"/>
      <c r="I76" s="340"/>
      <c r="J76" s="340" t="s">
        <v>590</v>
      </c>
      <c r="K76" s="340"/>
      <c r="L76" s="340"/>
      <c r="M76" s="340"/>
      <c r="N76" s="340"/>
      <c r="O76" s="340"/>
      <c r="P76" s="340"/>
      <c r="Q76" s="340"/>
      <c r="R76" s="340"/>
      <c r="S76" s="342"/>
      <c r="T76" s="342"/>
    </row>
    <row r="77" spans="1:52" ht="11.4" customHeight="1" thickBot="1" x14ac:dyDescent="0.3">
      <c r="A77" s="338"/>
      <c r="B77" s="338"/>
      <c r="C77" s="338"/>
      <c r="D77" s="338"/>
      <c r="E77" s="338"/>
      <c r="F77" s="338"/>
      <c r="G77" s="340" t="s">
        <v>180</v>
      </c>
      <c r="H77" s="340"/>
      <c r="I77" s="340"/>
      <c r="J77" s="340" t="s">
        <v>181</v>
      </c>
      <c r="K77" s="340"/>
      <c r="L77" s="340"/>
      <c r="M77" s="340"/>
      <c r="N77" s="340"/>
      <c r="O77" s="340"/>
      <c r="P77" s="340"/>
      <c r="Q77" s="340"/>
      <c r="R77" s="340"/>
      <c r="S77" s="342" t="s">
        <v>583</v>
      </c>
      <c r="T77" s="342"/>
      <c r="U77" s="181">
        <v>1</v>
      </c>
      <c r="V77" s="182" t="s">
        <v>370</v>
      </c>
      <c r="W77" s="218">
        <f t="shared" ref="W77" si="93">MAX(IF(X77="A",U77,"0"),IF(X77="b+",U77,"0"),IF(X77="b",U77,"0"),IF(X77="c+",U77,"0"),IF(X77="c",U77,"0"),IF(X77="d+",U77,"0"),IF(X77="d",U77,"0"),IF(X77="ct",U77,"0"),IF(X77="tr",U77,"0"),IF(Y77="A",U77,"0"),IF(Y77="b+",U77,"0"),IF(Y77="b",U77,"0"),IF(Y77="c+",U77,"0"),IF(Y77="c",U77,"0"),IF(Y77="d+",U77,"0"),IF(Y77="d",U77,"0"),IF(Y77="ct",U77,"0"),IF(Y77="tr",U77,"0"),IF(Z77="A",U77,"0"),IF(Z77="b+",U77,"0"),IF(Z77="b",U77,"0"),IF(Z77="c+",U77,"0"),IF(Z77="c",U77,"0"),IF(Z77="d+",U77,"0"),IF(Z77="d",U77,"0"),IF(AA77="A",U77,"0"),IF(AA77="b+",U77,"0"),IF(AA77="b",U77,"0"),IF(AA77="c+",U77,"0"),IF(AA77="c",U77,"0"),IF(AA77="d+",U77,"0"),IF(AA77="d",U77,"0"),IF(AB77="A",U77,"0"),IF(AB77="b+",U77,"0"),IF(AB77="b",U77,"0"),IF(AB77="c+",U77,"0"),IF(AB77="c",U77,"0"),IF(AB77="d+",U77,"0"),IF(AB77="d",U77,"0"),IF(AC77="A",U77,"0"),IF(AC77="b+",U77,"0"),IF(AC77="b",U77,"0"),IF(AC77="c+",U77,"0"),IF(AC77="c",U77,"0"),IF(AC77="d+",U77,"0"),IF(AC77="d",U77,"0"),IF(AD77="A",U77,"0"),IF(AD77="b+",U77,"0"),IF(AD77="b",U77,"0"),IF(AD77="c+",U77,"0"),IF(AD77="c",U77,"0"),IF(AD77="d+",U77,"0"),IF(AD77="d",U77,"0"),IF(AE77="A",U77,"0"),IF(AE77="b+",U77,"0"),IF(AE77="b",U77,"0"),IF(AE77="c+",U77,"0"),IF(AE77="c",U77,"0"),IF(AE77="d+",U77,"0"),IF(AE77="d",U77,"0"),IF(AF77="A",U77,"0"),IF(AF77="b+",U77,"0"),IF(AF77="b",U77,"0"),IF(AF77="c+",U77,"0"),IF(AF77="c",U77,"0"),IF(AF77="d+",U77,"0"),IF(AF77="d",U77,"0"),IF(AG77="A",U77,"0"),IF(AG77="b+",U77,"0"),IF(AG77="b",U77,"0"),IF(AG77="c+",U77,"0"),IF(AG77="c",U77,"0"),IF(AG77="d+",U77,"0"),IF(AG77="d",U77,"0"),IF(AH77="A",U77,"0"),IF(AH77="b+",U77,"0"),IF(AH77="b",U77,"0"),IF(AH77="c+",U77,"0"),IF(AH77="c",U77,"0"),IF(AH77="d+",U77,"0"),IF(AH77="d",U77,"0"),IF(AI77="A",U77,"0"),IF(AI77="b+",U77,"0"),IF(AI77="b",U77,"0"),IF(AI77="c+",U77,"0"),IF(AI77="c",U77,"0"),IF(AI77="d+",U77,"0"),IF(AI77="d",U77,"0"))</f>
        <v>0</v>
      </c>
      <c r="X77" s="180"/>
      <c r="Y77" s="18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207"/>
      <c r="AK77" s="192" t="str">
        <f t="shared" ref="AK77:AV77" si="94">IF(X77="f","0",IF(X77="d","1",IF(X77="d+","1.5",IF(X77="c","2",IF(X77="c+","2.5",IF(X77="b","3",IF(X77="b+","3.5",IF(X77="a","4","-"))))))))</f>
        <v>-</v>
      </c>
      <c r="AL77" s="192" t="str">
        <f t="shared" si="94"/>
        <v>-</v>
      </c>
      <c r="AM77" s="192" t="str">
        <f t="shared" si="94"/>
        <v>-</v>
      </c>
      <c r="AN77" s="192" t="str">
        <f t="shared" si="94"/>
        <v>-</v>
      </c>
      <c r="AO77" s="192" t="str">
        <f t="shared" si="94"/>
        <v>-</v>
      </c>
      <c r="AP77" s="192" t="str">
        <f t="shared" si="94"/>
        <v>-</v>
      </c>
      <c r="AQ77" s="192" t="str">
        <f t="shared" si="94"/>
        <v>-</v>
      </c>
      <c r="AR77" s="192" t="str">
        <f t="shared" si="94"/>
        <v>-</v>
      </c>
      <c r="AS77" s="192" t="str">
        <f t="shared" si="94"/>
        <v>-</v>
      </c>
      <c r="AT77" s="192" t="str">
        <f t="shared" si="94"/>
        <v>-</v>
      </c>
      <c r="AU77" s="192" t="str">
        <f t="shared" si="94"/>
        <v>-</v>
      </c>
      <c r="AV77" s="192" t="str">
        <f t="shared" si="94"/>
        <v>-</v>
      </c>
      <c r="AW77" s="184">
        <f t="shared" ref="AW77" si="95">MAX(IF(AK77="4","4","0"),IF(AK77="3.5","3.5","0"),IF(AK77="3","3","0"),IF(AK77="2.5","2.5","0"),IF(AK77="2","2","0"),IF(AK77="1.5","1.5","0"),IF(AK77="1","1","0"),IF(AL77="4","4","0"),IF(AL77="3.5","3.5","0"),IF(AL77="3","3","0"),IF(AL77="2.5","2.5","0"),IF(AL77="2","2","0"),IF(AL77="1.5","1.5","0"),IF(AL77="1","1","0"),IF(AM77="4","4","0"),IF(AM77="3.5","3.5","0"),IF(AM77="3","3","0"),IF(AM77="2.5","2.5","0"),IF(AM77="2","2","0"),IF(AM77="1.5","1.5","0"),IF(AM77="1","1","0"),IF(AN77="4","4","0"),IF(AN77="3.5","3.5","0"),IF(AN77="3","3","0"),IF(AN77="2.5","2.5","0"),IF(AN77="2","2","0"),IF(AN77="1.5","1.5","0"),IF(AN77="1","1","0"),IF(AO77="4","4","0"),IF(AO77="3.5","3.5","0"),IF(AO77="3","3","0"),IF(AO77="2.5","2.5","0"),IF(AO77="2","2","0"),IF(AO77="1.5","1.5","0"),IF(AO77="1","1","0"),IF(AP77="4","4","0"),IF(AP77="3.5","3.5","0"),IF(AP77="3","3","0"),IF(AP77="2.5","2.5","0"),IF(AP77="2","2","0"),IF(AP77="1.5","1.5","0"),IF(AP77="1","1","0"),IF(AQ77="4","4","0"),IF(AQ77="3.5","3.5","0"),IF(AQ77="3","3","0"),IF(AQ77="2.5","2.5","0"),IF(AQ77="2","2","0"),IF(AQ77="1.5","1.5","0"),IF(AQ77="1","1","0"),IF(AR77="4","4","0"),IF(AR77="3.5","3.5","0"),IF(AR77="3","3","0"),IF(AR77="2.5","2.5","0"),IF(AR77="2","2","0"),IF(AR77="1.5","1.5","0"),IF(AR77="1","1","0"),IF(AS77="4","4","0"),IF(AS77="3.5","3.5","0"),IF(AS77="3","3","0"),IF(AS77="2.5","2.5","0"),IF(AS77="2","2","0"),IF(AS77="1.5","1.5","0"),IF(AS77="1","1","0"),IF(AT77="4","4","0"),IF(AT77="3.5","3.5","0"),IF(AT77="3","3","0"),IF(AT77="2.5","2.5","0"),IF(AT77="2","2","0"),IF(AT77="1.5","1.5","0"),IF(AT77="1","1","0"),IF(AU77="4","4","0"),IF(AU77="3.5","3.5","0"),IF(AU77="3","3","0"),IF(AU77="2.5","2.5","0"),IF(AU77="2","2","0"),IF(AU77="1.5","1.5","0"),IF(AU77="1","1","0"),IF(AV77="4","4","0"),IF(AV77="3.5","3.5","0"),IF(AV77="3","3","0"),IF(AV77="2.5","2.5","0"),IF(AV77="2","2","0"),IF(AV77="1.5","1.5","0"),IF(AV77="1","1","0"))</f>
        <v>0</v>
      </c>
      <c r="AX77" s="185">
        <f t="shared" ref="AX77" si="96">W77</f>
        <v>0</v>
      </c>
      <c r="AY77" s="186">
        <f t="shared" ref="AY77" si="97">AW77*W77</f>
        <v>0</v>
      </c>
      <c r="AZ77" s="179"/>
    </row>
    <row r="78" spans="1:52" ht="11.4" customHeight="1" thickBot="1" x14ac:dyDescent="0.3">
      <c r="A78" s="338"/>
      <c r="B78" s="338"/>
      <c r="C78" s="338"/>
      <c r="D78" s="338"/>
      <c r="E78" s="338"/>
      <c r="F78" s="338"/>
      <c r="G78" s="340"/>
      <c r="H78" s="340"/>
      <c r="I78" s="340"/>
      <c r="J78" s="340" t="s">
        <v>184</v>
      </c>
      <c r="K78" s="340"/>
      <c r="L78" s="340"/>
      <c r="M78" s="340"/>
      <c r="N78" s="340"/>
      <c r="O78" s="340"/>
      <c r="P78" s="340"/>
      <c r="Q78" s="340"/>
      <c r="R78" s="340"/>
      <c r="S78" s="342"/>
      <c r="T78" s="342"/>
    </row>
    <row r="79" spans="1:52" ht="11.4" customHeight="1" thickBot="1" x14ac:dyDescent="0.3">
      <c r="A79" s="338"/>
      <c r="B79" s="338"/>
      <c r="C79" s="338"/>
      <c r="D79" s="338"/>
      <c r="E79" s="338"/>
      <c r="F79" s="338"/>
      <c r="G79" s="340" t="s">
        <v>591</v>
      </c>
      <c r="H79" s="340"/>
      <c r="I79" s="340"/>
      <c r="J79" s="340" t="s">
        <v>592</v>
      </c>
      <c r="K79" s="340"/>
      <c r="L79" s="340"/>
      <c r="M79" s="340"/>
      <c r="N79" s="340"/>
      <c r="O79" s="340"/>
      <c r="P79" s="340"/>
      <c r="Q79" s="340"/>
      <c r="R79" s="340"/>
      <c r="S79" s="342" t="s">
        <v>583</v>
      </c>
      <c r="T79" s="342"/>
      <c r="U79" s="181">
        <v>1</v>
      </c>
      <c r="V79" s="182" t="s">
        <v>370</v>
      </c>
      <c r="W79" s="218">
        <f t="shared" ref="W79" si="98">MAX(IF(X79="A",U79,"0"),IF(X79="b+",U79,"0"),IF(X79="b",U79,"0"),IF(X79="c+",U79,"0"),IF(X79="c",U79,"0"),IF(X79="d+",U79,"0"),IF(X79="d",U79,"0"),IF(X79="ct",U79,"0"),IF(X79="tr",U79,"0"),IF(Y79="A",U79,"0"),IF(Y79="b+",U79,"0"),IF(Y79="b",U79,"0"),IF(Y79="c+",U79,"0"),IF(Y79="c",U79,"0"),IF(Y79="d+",U79,"0"),IF(Y79="d",U79,"0"),IF(Y79="ct",U79,"0"),IF(Y79="tr",U79,"0"),IF(Z79="A",U79,"0"),IF(Z79="b+",U79,"0"),IF(Z79="b",U79,"0"),IF(Z79="c+",U79,"0"),IF(Z79="c",U79,"0"),IF(Z79="d+",U79,"0"),IF(Z79="d",U79,"0"),IF(AA79="A",U79,"0"),IF(AA79="b+",U79,"0"),IF(AA79="b",U79,"0"),IF(AA79="c+",U79,"0"),IF(AA79="c",U79,"0"),IF(AA79="d+",U79,"0"),IF(AA79="d",U79,"0"),IF(AB79="A",U79,"0"),IF(AB79="b+",U79,"0"),IF(AB79="b",U79,"0"),IF(AB79="c+",U79,"0"),IF(AB79="c",U79,"0"),IF(AB79="d+",U79,"0"),IF(AB79="d",U79,"0"),IF(AC79="A",U79,"0"),IF(AC79="b+",U79,"0"),IF(AC79="b",U79,"0"),IF(AC79="c+",U79,"0"),IF(AC79="c",U79,"0"),IF(AC79="d+",U79,"0"),IF(AC79="d",U79,"0"),IF(AD79="A",U79,"0"),IF(AD79="b+",U79,"0"),IF(AD79="b",U79,"0"),IF(AD79="c+",U79,"0"),IF(AD79="c",U79,"0"),IF(AD79="d+",U79,"0"),IF(AD79="d",U79,"0"),IF(AE79="A",U79,"0"),IF(AE79="b+",U79,"0"),IF(AE79="b",U79,"0"),IF(AE79="c+",U79,"0"),IF(AE79="c",U79,"0"),IF(AE79="d+",U79,"0"),IF(AE79="d",U79,"0"),IF(AF79="A",U79,"0"),IF(AF79="b+",U79,"0"),IF(AF79="b",U79,"0"),IF(AF79="c+",U79,"0"),IF(AF79="c",U79,"0"),IF(AF79="d+",U79,"0"),IF(AF79="d",U79,"0"),IF(AG79="A",U79,"0"),IF(AG79="b+",U79,"0"),IF(AG79="b",U79,"0"),IF(AG79="c+",U79,"0"),IF(AG79="c",U79,"0"),IF(AG79="d+",U79,"0"),IF(AG79="d",U79,"0"),IF(AH79="A",U79,"0"),IF(AH79="b+",U79,"0"),IF(AH79="b",U79,"0"),IF(AH79="c+",U79,"0"),IF(AH79="c",U79,"0"),IF(AH79="d+",U79,"0"),IF(AH79="d",U79,"0"),IF(AI79="A",U79,"0"),IF(AI79="b+",U79,"0"),IF(AI79="b",U79,"0"),IF(AI79="c+",U79,"0"),IF(AI79="c",U79,"0"),IF(AI79="d+",U79,"0"),IF(AI79="d",U79,"0"))</f>
        <v>0</v>
      </c>
      <c r="X79" s="180"/>
      <c r="Y79" s="180"/>
      <c r="Z79" s="180"/>
      <c r="AA79" s="180"/>
      <c r="AB79" s="180"/>
      <c r="AC79" s="180"/>
      <c r="AD79" s="180"/>
      <c r="AE79" s="180"/>
      <c r="AF79" s="180"/>
      <c r="AG79" s="180"/>
      <c r="AH79" s="180"/>
      <c r="AI79" s="180"/>
      <c r="AJ79" s="207"/>
      <c r="AK79" s="192" t="str">
        <f t="shared" ref="AK79:AV79" si="99">IF(X79="f","0",IF(X79="d","1",IF(X79="d+","1.5",IF(X79="c","2",IF(X79="c+","2.5",IF(X79="b","3",IF(X79="b+","3.5",IF(X79="a","4","-"))))))))</f>
        <v>-</v>
      </c>
      <c r="AL79" s="192" t="str">
        <f t="shared" si="99"/>
        <v>-</v>
      </c>
      <c r="AM79" s="192" t="str">
        <f t="shared" si="99"/>
        <v>-</v>
      </c>
      <c r="AN79" s="192" t="str">
        <f t="shared" si="99"/>
        <v>-</v>
      </c>
      <c r="AO79" s="192" t="str">
        <f t="shared" si="99"/>
        <v>-</v>
      </c>
      <c r="AP79" s="192" t="str">
        <f t="shared" si="99"/>
        <v>-</v>
      </c>
      <c r="AQ79" s="192" t="str">
        <f t="shared" si="99"/>
        <v>-</v>
      </c>
      <c r="AR79" s="192" t="str">
        <f t="shared" si="99"/>
        <v>-</v>
      </c>
      <c r="AS79" s="192" t="str">
        <f t="shared" si="99"/>
        <v>-</v>
      </c>
      <c r="AT79" s="192" t="str">
        <f t="shared" si="99"/>
        <v>-</v>
      </c>
      <c r="AU79" s="192" t="str">
        <f t="shared" si="99"/>
        <v>-</v>
      </c>
      <c r="AV79" s="192" t="str">
        <f t="shared" si="99"/>
        <v>-</v>
      </c>
      <c r="AW79" s="184">
        <f t="shared" ref="AW79" si="100">MAX(IF(AK79="4","4","0"),IF(AK79="3.5","3.5","0"),IF(AK79="3","3","0"),IF(AK79="2.5","2.5","0"),IF(AK79="2","2","0"),IF(AK79="1.5","1.5","0"),IF(AK79="1","1","0"),IF(AL79="4","4","0"),IF(AL79="3.5","3.5","0"),IF(AL79="3","3","0"),IF(AL79="2.5","2.5","0"),IF(AL79="2","2","0"),IF(AL79="1.5","1.5","0"),IF(AL79="1","1","0"),IF(AM79="4","4","0"),IF(AM79="3.5","3.5","0"),IF(AM79="3","3","0"),IF(AM79="2.5","2.5","0"),IF(AM79="2","2","0"),IF(AM79="1.5","1.5","0"),IF(AM79="1","1","0"),IF(AN79="4","4","0"),IF(AN79="3.5","3.5","0"),IF(AN79="3","3","0"),IF(AN79="2.5","2.5","0"),IF(AN79="2","2","0"),IF(AN79="1.5","1.5","0"),IF(AN79="1","1","0"),IF(AO79="4","4","0"),IF(AO79="3.5","3.5","0"),IF(AO79="3","3","0"),IF(AO79="2.5","2.5","0"),IF(AO79="2","2","0"),IF(AO79="1.5","1.5","0"),IF(AO79="1","1","0"),IF(AP79="4","4","0"),IF(AP79="3.5","3.5","0"),IF(AP79="3","3","0"),IF(AP79="2.5","2.5","0"),IF(AP79="2","2","0"),IF(AP79="1.5","1.5","0"),IF(AP79="1","1","0"),IF(AQ79="4","4","0"),IF(AQ79="3.5","3.5","0"),IF(AQ79="3","3","0"),IF(AQ79="2.5","2.5","0"),IF(AQ79="2","2","0"),IF(AQ79="1.5","1.5","0"),IF(AQ79="1","1","0"),IF(AR79="4","4","0"),IF(AR79="3.5","3.5","0"),IF(AR79="3","3","0"),IF(AR79="2.5","2.5","0"),IF(AR79="2","2","0"),IF(AR79="1.5","1.5","0"),IF(AR79="1","1","0"),IF(AS79="4","4","0"),IF(AS79="3.5","3.5","0"),IF(AS79="3","3","0"),IF(AS79="2.5","2.5","0"),IF(AS79="2","2","0"),IF(AS79="1.5","1.5","0"),IF(AS79="1","1","0"),IF(AT79="4","4","0"),IF(AT79="3.5","3.5","0"),IF(AT79="3","3","0"),IF(AT79="2.5","2.5","0"),IF(AT79="2","2","0"),IF(AT79="1.5","1.5","0"),IF(AT79="1","1","0"),IF(AU79="4","4","0"),IF(AU79="3.5","3.5","0"),IF(AU79="3","3","0"),IF(AU79="2.5","2.5","0"),IF(AU79="2","2","0"),IF(AU79="1.5","1.5","0"),IF(AU79="1","1","0"),IF(AV79="4","4","0"),IF(AV79="3.5","3.5","0"),IF(AV79="3","3","0"),IF(AV79="2.5","2.5","0"),IF(AV79="2","2","0"),IF(AV79="1.5","1.5","0"),IF(AV79="1","1","0"))</f>
        <v>0</v>
      </c>
      <c r="AX79" s="185">
        <f t="shared" ref="AX79" si="101">W79</f>
        <v>0</v>
      </c>
      <c r="AY79" s="186">
        <f t="shared" ref="AY79" si="102">AW79*W79</f>
        <v>0</v>
      </c>
      <c r="AZ79" s="179"/>
    </row>
    <row r="80" spans="1:52" ht="11.4" customHeight="1" thickBot="1" x14ac:dyDescent="0.3">
      <c r="A80" s="338"/>
      <c r="B80" s="338"/>
      <c r="C80" s="338"/>
      <c r="D80" s="338"/>
      <c r="E80" s="338"/>
      <c r="F80" s="338"/>
      <c r="G80" s="340"/>
      <c r="H80" s="340"/>
      <c r="I80" s="340"/>
      <c r="J80" s="340" t="s">
        <v>593</v>
      </c>
      <c r="K80" s="340"/>
      <c r="L80" s="340"/>
      <c r="M80" s="340"/>
      <c r="N80" s="340"/>
      <c r="O80" s="340"/>
      <c r="P80" s="340"/>
      <c r="Q80" s="340"/>
      <c r="R80" s="340"/>
      <c r="S80" s="342"/>
      <c r="T80" s="342"/>
    </row>
    <row r="81" spans="1:52" ht="11.4" customHeight="1" thickBot="1" x14ac:dyDescent="0.3">
      <c r="A81" s="338"/>
      <c r="B81" s="338"/>
      <c r="C81" s="338"/>
      <c r="D81" s="338"/>
      <c r="E81" s="338"/>
      <c r="F81" s="338"/>
      <c r="G81" s="340" t="s">
        <v>594</v>
      </c>
      <c r="H81" s="340"/>
      <c r="I81" s="340"/>
      <c r="J81" s="340" t="s">
        <v>595</v>
      </c>
      <c r="K81" s="340"/>
      <c r="L81" s="340"/>
      <c r="M81" s="340"/>
      <c r="N81" s="340"/>
      <c r="O81" s="340"/>
      <c r="P81" s="340"/>
      <c r="Q81" s="340"/>
      <c r="R81" s="340"/>
      <c r="S81" s="342" t="s">
        <v>583</v>
      </c>
      <c r="T81" s="342"/>
      <c r="U81" s="181">
        <v>1</v>
      </c>
      <c r="V81" s="182" t="s">
        <v>370</v>
      </c>
      <c r="W81" s="218">
        <f t="shared" ref="W81" si="103">MAX(IF(X81="A",U81,"0"),IF(X81="b+",U81,"0"),IF(X81="b",U81,"0"),IF(X81="c+",U81,"0"),IF(X81="c",U81,"0"),IF(X81="d+",U81,"0"),IF(X81="d",U81,"0"),IF(X81="ct",U81,"0"),IF(X81="tr",U81,"0"),IF(Y81="A",U81,"0"),IF(Y81="b+",U81,"0"),IF(Y81="b",U81,"0"),IF(Y81="c+",U81,"0"),IF(Y81="c",U81,"0"),IF(Y81="d+",U81,"0"),IF(Y81="d",U81,"0"),IF(Y81="ct",U81,"0"),IF(Y81="tr",U81,"0"),IF(Z81="A",U81,"0"),IF(Z81="b+",U81,"0"),IF(Z81="b",U81,"0"),IF(Z81="c+",U81,"0"),IF(Z81="c",U81,"0"),IF(Z81="d+",U81,"0"),IF(Z81="d",U81,"0"),IF(AA81="A",U81,"0"),IF(AA81="b+",U81,"0"),IF(AA81="b",U81,"0"),IF(AA81="c+",U81,"0"),IF(AA81="c",U81,"0"),IF(AA81="d+",U81,"0"),IF(AA81="d",U81,"0"),IF(AB81="A",U81,"0"),IF(AB81="b+",U81,"0"),IF(AB81="b",U81,"0"),IF(AB81="c+",U81,"0"),IF(AB81="c",U81,"0"),IF(AB81="d+",U81,"0"),IF(AB81="d",U81,"0"),IF(AC81="A",U81,"0"),IF(AC81="b+",U81,"0"),IF(AC81="b",U81,"0"),IF(AC81="c+",U81,"0"),IF(AC81="c",U81,"0"),IF(AC81="d+",U81,"0"),IF(AC81="d",U81,"0"),IF(AD81="A",U81,"0"),IF(AD81="b+",U81,"0"),IF(AD81="b",U81,"0"),IF(AD81="c+",U81,"0"),IF(AD81="c",U81,"0"),IF(AD81="d+",U81,"0"),IF(AD81="d",U81,"0"),IF(AE81="A",U81,"0"),IF(AE81="b+",U81,"0"),IF(AE81="b",U81,"0"),IF(AE81="c+",U81,"0"),IF(AE81="c",U81,"0"),IF(AE81="d+",U81,"0"),IF(AE81="d",U81,"0"),IF(AF81="A",U81,"0"),IF(AF81="b+",U81,"0"),IF(AF81="b",U81,"0"),IF(AF81="c+",U81,"0"),IF(AF81="c",U81,"0"),IF(AF81="d+",U81,"0"),IF(AF81="d",U81,"0"),IF(AG81="A",U81,"0"),IF(AG81="b+",U81,"0"),IF(AG81="b",U81,"0"),IF(AG81="c+",U81,"0"),IF(AG81="c",U81,"0"),IF(AG81="d+",U81,"0"),IF(AG81="d",U81,"0"),IF(AH81="A",U81,"0"),IF(AH81="b+",U81,"0"),IF(AH81="b",U81,"0"),IF(AH81="c+",U81,"0"),IF(AH81="c",U81,"0"),IF(AH81="d+",U81,"0"),IF(AH81="d",U81,"0"),IF(AI81="A",U81,"0"),IF(AI81="b+",U81,"0"),IF(AI81="b",U81,"0"),IF(AI81="c+",U81,"0"),IF(AI81="c",U81,"0"),IF(AI81="d+",U81,"0"),IF(AI81="d",U81,"0"))</f>
        <v>0</v>
      </c>
      <c r="X81" s="180"/>
      <c r="Y81" s="180"/>
      <c r="Z81" s="180"/>
      <c r="AA81" s="180"/>
      <c r="AB81" s="180"/>
      <c r="AC81" s="180"/>
      <c r="AD81" s="180"/>
      <c r="AE81" s="180"/>
      <c r="AF81" s="180"/>
      <c r="AG81" s="180"/>
      <c r="AH81" s="180"/>
      <c r="AI81" s="180"/>
      <c r="AJ81" s="207"/>
      <c r="AK81" s="192" t="str">
        <f t="shared" ref="AK81:AV81" si="104">IF(X81="f","0",IF(X81="d","1",IF(X81="d+","1.5",IF(X81="c","2",IF(X81="c+","2.5",IF(X81="b","3",IF(X81="b+","3.5",IF(X81="a","4","-"))))))))</f>
        <v>-</v>
      </c>
      <c r="AL81" s="192" t="str">
        <f t="shared" si="104"/>
        <v>-</v>
      </c>
      <c r="AM81" s="192" t="str">
        <f t="shared" si="104"/>
        <v>-</v>
      </c>
      <c r="AN81" s="192" t="str">
        <f t="shared" si="104"/>
        <v>-</v>
      </c>
      <c r="AO81" s="192" t="str">
        <f t="shared" si="104"/>
        <v>-</v>
      </c>
      <c r="AP81" s="192" t="str">
        <f t="shared" si="104"/>
        <v>-</v>
      </c>
      <c r="AQ81" s="192" t="str">
        <f t="shared" si="104"/>
        <v>-</v>
      </c>
      <c r="AR81" s="192" t="str">
        <f t="shared" si="104"/>
        <v>-</v>
      </c>
      <c r="AS81" s="192" t="str">
        <f t="shared" si="104"/>
        <v>-</v>
      </c>
      <c r="AT81" s="192" t="str">
        <f t="shared" si="104"/>
        <v>-</v>
      </c>
      <c r="AU81" s="192" t="str">
        <f t="shared" si="104"/>
        <v>-</v>
      </c>
      <c r="AV81" s="192" t="str">
        <f t="shared" si="104"/>
        <v>-</v>
      </c>
      <c r="AW81" s="184">
        <f t="shared" ref="AW81" si="105">MAX(IF(AK81="4","4","0"),IF(AK81="3.5","3.5","0"),IF(AK81="3","3","0"),IF(AK81="2.5","2.5","0"),IF(AK81="2","2","0"),IF(AK81="1.5","1.5","0"),IF(AK81="1","1","0"),IF(AL81="4","4","0"),IF(AL81="3.5","3.5","0"),IF(AL81="3","3","0"),IF(AL81="2.5","2.5","0"),IF(AL81="2","2","0"),IF(AL81="1.5","1.5","0"),IF(AL81="1","1","0"),IF(AM81="4","4","0"),IF(AM81="3.5","3.5","0"),IF(AM81="3","3","0"),IF(AM81="2.5","2.5","0"),IF(AM81="2","2","0"),IF(AM81="1.5","1.5","0"),IF(AM81="1","1","0"),IF(AN81="4","4","0"),IF(AN81="3.5","3.5","0"),IF(AN81="3","3","0"),IF(AN81="2.5","2.5","0"),IF(AN81="2","2","0"),IF(AN81="1.5","1.5","0"),IF(AN81="1","1","0"),IF(AO81="4","4","0"),IF(AO81="3.5","3.5","0"),IF(AO81="3","3","0"),IF(AO81="2.5","2.5","0"),IF(AO81="2","2","0"),IF(AO81="1.5","1.5","0"),IF(AO81="1","1","0"),IF(AP81="4","4","0"),IF(AP81="3.5","3.5","0"),IF(AP81="3","3","0"),IF(AP81="2.5","2.5","0"),IF(AP81="2","2","0"),IF(AP81="1.5","1.5","0"),IF(AP81="1","1","0"),IF(AQ81="4","4","0"),IF(AQ81="3.5","3.5","0"),IF(AQ81="3","3","0"),IF(AQ81="2.5","2.5","0"),IF(AQ81="2","2","0"),IF(AQ81="1.5","1.5","0"),IF(AQ81="1","1","0"),IF(AR81="4","4","0"),IF(AR81="3.5","3.5","0"),IF(AR81="3","3","0"),IF(AR81="2.5","2.5","0"),IF(AR81="2","2","0"),IF(AR81="1.5","1.5","0"),IF(AR81="1","1","0"),IF(AS81="4","4","0"),IF(AS81="3.5","3.5","0"),IF(AS81="3","3","0"),IF(AS81="2.5","2.5","0"),IF(AS81="2","2","0"),IF(AS81="1.5","1.5","0"),IF(AS81="1","1","0"),IF(AT81="4","4","0"),IF(AT81="3.5","3.5","0"),IF(AT81="3","3","0"),IF(AT81="2.5","2.5","0"),IF(AT81="2","2","0"),IF(AT81="1.5","1.5","0"),IF(AT81="1","1","0"),IF(AU81="4","4","0"),IF(AU81="3.5","3.5","0"),IF(AU81="3","3","0"),IF(AU81="2.5","2.5","0"),IF(AU81="2","2","0"),IF(AU81="1.5","1.5","0"),IF(AU81="1","1","0"),IF(AV81="4","4","0"),IF(AV81="3.5","3.5","0"),IF(AV81="3","3","0"),IF(AV81="2.5","2.5","0"),IF(AV81="2","2","0"),IF(AV81="1.5","1.5","0"),IF(AV81="1","1","0"))</f>
        <v>0</v>
      </c>
      <c r="AX81" s="185">
        <f t="shared" ref="AX81" si="106">W81</f>
        <v>0</v>
      </c>
      <c r="AY81" s="186">
        <f t="shared" ref="AY81" si="107">AW81*W81</f>
        <v>0</v>
      </c>
      <c r="AZ81" s="179"/>
    </row>
    <row r="82" spans="1:52" ht="11.4" customHeight="1" thickBot="1" x14ac:dyDescent="0.3">
      <c r="A82" s="338"/>
      <c r="B82" s="338"/>
      <c r="C82" s="338"/>
      <c r="D82" s="338"/>
      <c r="E82" s="338"/>
      <c r="F82" s="338"/>
      <c r="G82" s="340"/>
      <c r="H82" s="340"/>
      <c r="I82" s="340"/>
      <c r="J82" s="340" t="s">
        <v>596</v>
      </c>
      <c r="K82" s="340"/>
      <c r="L82" s="340"/>
      <c r="M82" s="340"/>
      <c r="N82" s="340"/>
      <c r="O82" s="340"/>
      <c r="P82" s="340"/>
      <c r="Q82" s="340"/>
      <c r="R82" s="340"/>
      <c r="S82" s="342"/>
      <c r="T82" s="342"/>
    </row>
    <row r="83" spans="1:52" ht="11.4" customHeight="1" thickBot="1" x14ac:dyDescent="0.3">
      <c r="A83" s="338"/>
      <c r="B83" s="338"/>
      <c r="C83" s="338"/>
      <c r="D83" s="338"/>
      <c r="E83" s="338"/>
      <c r="F83" s="338"/>
      <c r="G83" s="340" t="s">
        <v>597</v>
      </c>
      <c r="H83" s="340"/>
      <c r="I83" s="340"/>
      <c r="J83" s="340" t="s">
        <v>598</v>
      </c>
      <c r="K83" s="340"/>
      <c r="L83" s="340"/>
      <c r="M83" s="340"/>
      <c r="N83" s="340"/>
      <c r="O83" s="340"/>
      <c r="P83" s="340"/>
      <c r="Q83" s="340"/>
      <c r="R83" s="340"/>
      <c r="S83" s="342" t="s">
        <v>583</v>
      </c>
      <c r="T83" s="342"/>
      <c r="U83" s="181">
        <v>1</v>
      </c>
      <c r="V83" s="182" t="s">
        <v>370</v>
      </c>
      <c r="W83" s="218">
        <f t="shared" ref="W83" si="108">MAX(IF(X83="A",U83,"0"),IF(X83="b+",U83,"0"),IF(X83="b",U83,"0"),IF(X83="c+",U83,"0"),IF(X83="c",U83,"0"),IF(X83="d+",U83,"0"),IF(X83="d",U83,"0"),IF(X83="ct",U83,"0"),IF(X83="tr",U83,"0"),IF(Y83="A",U83,"0"),IF(Y83="b+",U83,"0"),IF(Y83="b",U83,"0"),IF(Y83="c+",U83,"0"),IF(Y83="c",U83,"0"),IF(Y83="d+",U83,"0"),IF(Y83="d",U83,"0"),IF(Y83="ct",U83,"0"),IF(Y83="tr",U83,"0"),IF(Z83="A",U83,"0"),IF(Z83="b+",U83,"0"),IF(Z83="b",U83,"0"),IF(Z83="c+",U83,"0"),IF(Z83="c",U83,"0"),IF(Z83="d+",U83,"0"),IF(Z83="d",U83,"0"),IF(AA83="A",U83,"0"),IF(AA83="b+",U83,"0"),IF(AA83="b",U83,"0"),IF(AA83="c+",U83,"0"),IF(AA83="c",U83,"0"),IF(AA83="d+",U83,"0"),IF(AA83="d",U83,"0"),IF(AB83="A",U83,"0"),IF(AB83="b+",U83,"0"),IF(AB83="b",U83,"0"),IF(AB83="c+",U83,"0"),IF(AB83="c",U83,"0"),IF(AB83="d+",U83,"0"),IF(AB83="d",U83,"0"),IF(AC83="A",U83,"0"),IF(AC83="b+",U83,"0"),IF(AC83="b",U83,"0"),IF(AC83="c+",U83,"0"),IF(AC83="c",U83,"0"),IF(AC83="d+",U83,"0"),IF(AC83="d",U83,"0"),IF(AD83="A",U83,"0"),IF(AD83="b+",U83,"0"),IF(AD83="b",U83,"0"),IF(AD83="c+",U83,"0"),IF(AD83="c",U83,"0"),IF(AD83="d+",U83,"0"),IF(AD83="d",U83,"0"),IF(AE83="A",U83,"0"),IF(AE83="b+",U83,"0"),IF(AE83="b",U83,"0"),IF(AE83="c+",U83,"0"),IF(AE83="c",U83,"0"),IF(AE83="d+",U83,"0"),IF(AE83="d",U83,"0"),IF(AF83="A",U83,"0"),IF(AF83="b+",U83,"0"),IF(AF83="b",U83,"0"),IF(AF83="c+",U83,"0"),IF(AF83="c",U83,"0"),IF(AF83="d+",U83,"0"),IF(AF83="d",U83,"0"),IF(AG83="A",U83,"0"),IF(AG83="b+",U83,"0"),IF(AG83="b",U83,"0"),IF(AG83="c+",U83,"0"),IF(AG83="c",U83,"0"),IF(AG83="d+",U83,"0"),IF(AG83="d",U83,"0"),IF(AH83="A",U83,"0"),IF(AH83="b+",U83,"0"),IF(AH83="b",U83,"0"),IF(AH83="c+",U83,"0"),IF(AH83="c",U83,"0"),IF(AH83="d+",U83,"0"),IF(AH83="d",U83,"0"),IF(AI83="A",U83,"0"),IF(AI83="b+",U83,"0"),IF(AI83="b",U83,"0"),IF(AI83="c+",U83,"0"),IF(AI83="c",U83,"0"),IF(AI83="d+",U83,"0"),IF(AI83="d",U83,"0"))</f>
        <v>0</v>
      </c>
      <c r="X83" s="180"/>
      <c r="Y83" s="180"/>
      <c r="Z83" s="180"/>
      <c r="AA83" s="180"/>
      <c r="AB83" s="180"/>
      <c r="AC83" s="180"/>
      <c r="AD83" s="180"/>
      <c r="AE83" s="180"/>
      <c r="AF83" s="180"/>
      <c r="AG83" s="180"/>
      <c r="AH83" s="180"/>
      <c r="AI83" s="180"/>
      <c r="AJ83" s="207"/>
      <c r="AK83" s="183" t="str">
        <f t="shared" ref="AK83:AV83" si="109">IF(X83="f","0",IF(X83="d","1",IF(X83="d+","1.5",IF(X83="c","2",IF(X83="c+","2.5",IF(X83="b","3",IF(X83="b+","3.5",IF(X83="a","4","-"))))))))</f>
        <v>-</v>
      </c>
      <c r="AL83" s="183" t="str">
        <f t="shared" si="109"/>
        <v>-</v>
      </c>
      <c r="AM83" s="183" t="str">
        <f t="shared" si="109"/>
        <v>-</v>
      </c>
      <c r="AN83" s="183" t="str">
        <f t="shared" si="109"/>
        <v>-</v>
      </c>
      <c r="AO83" s="183" t="str">
        <f t="shared" si="109"/>
        <v>-</v>
      </c>
      <c r="AP83" s="183" t="str">
        <f t="shared" si="109"/>
        <v>-</v>
      </c>
      <c r="AQ83" s="183" t="str">
        <f t="shared" si="109"/>
        <v>-</v>
      </c>
      <c r="AR83" s="183" t="str">
        <f t="shared" si="109"/>
        <v>-</v>
      </c>
      <c r="AS83" s="183" t="str">
        <f t="shared" si="109"/>
        <v>-</v>
      </c>
      <c r="AT83" s="183" t="str">
        <f t="shared" si="109"/>
        <v>-</v>
      </c>
      <c r="AU83" s="183" t="str">
        <f t="shared" si="109"/>
        <v>-</v>
      </c>
      <c r="AV83" s="183" t="str">
        <f t="shared" si="109"/>
        <v>-</v>
      </c>
      <c r="AW83" s="184">
        <f>MAX(IF(AK83="4","4","0"),IF(AK83="3.5","3.5","0"),IF(AK83="3","3","0"),IF(AK83="2.5","2.5","0"),IF(AK83="2","2","0"),IF(AK83="1.5","1.5","0"),IF(AK83="1","1","0"),IF(AL83="4","4","0"),IF(AL83="3.5","3.5","0"),IF(AL83="3","3","0"),IF(AL83="2.5","2.5","0"),IF(AL83="2","2","0"),IF(AL83="1.5","1.5","0"),IF(AL83="1","1","0"),IF(AM83="4","4","0"),IF(AM83="3.5","3.5","0"),IF(AM83="3","3","0"),IF(AM83="2.5","2.5","0"),IF(AM83="2","2","0"),IF(AM83="1.5","1.5","0"),IF(AM83="1","1","0"),IF(AN83="4","4","0"),IF(AN83="3.5","3.5","0"),IF(AN83="3","3","0"),IF(AN83="2.5","2.5","0"),IF(AN83="2","2","0"),IF(AN83="1.5","1.5","0"),IF(AN83="1","1","0"),IF(AO83="4","4","0"),IF(AO83="3.5","3.5","0"),IF(AO83="3","3","0"),IF(AO83="2.5","2.5","0"),IF(AO83="2","2","0"),IF(AO83="1.5","1.5","0"),IF(AO83="1","1","0"),IF(AP83="4","4","0"),IF(AP83="3.5","3.5","0"),IF(AP83="3","3","0"),IF(AP83="2.5","2.5","0"),IF(AP83="2","2","0"),IF(AP83="1.5","1.5","0"),IF(AP83="1","1","0"),IF(AQ83="4","4","0"),IF(AQ83="3.5","3.5","0"),IF(AQ83="3","3","0"),IF(AQ83="2.5","2.5","0"),IF(AQ83="2","2","0"),IF(AQ83="1.5","1.5","0"),IF(AQ83="1","1","0"),IF(AR83="4","4","0"),IF(AR83="3.5","3.5","0"),IF(AR83="3","3","0"),IF(AR83="2.5","2.5","0"),IF(AR83="2","2","0"),IF(AR83="1.5","1.5","0"),IF(AR83="1","1","0"),IF(AS83="4","4","0"),IF(AS83="3.5","3.5","0"),IF(AS83="3","3","0"),IF(AS83="2.5","2.5","0"),IF(AS83="2","2","0"),IF(AS83="1.5","1.5","0"),IF(AS83="1","1","0"),IF(AT83="4","4","0"),IF(AT83="3.5","3.5","0"),IF(AT83="3","3","0"),IF(AT83="2.5","2.5","0"),IF(AT83="2","2","0"),IF(AT83="1.5","1.5","0"),IF(AT83="1","1","0"),IF(AU83="4","4","0"),IF(AU83="3.5","3.5","0"),IF(AU83="3","3","0"),IF(AU83="2.5","2.5","0"),IF(AU83="2","2","0"),IF(AU83="1.5","1.5","0"),IF(AU83="1","1","0"),IF(AV83="4","4","0"),IF(AV83="3.5","3.5","0"),IF(AV83="3","3","0"),IF(AV83="2.5","2.5","0"),IF(AV83="2","2","0"),IF(AV83="1.5","1.5","0"),IF(AV83="1","1","0"))</f>
        <v>0</v>
      </c>
      <c r="AX83" s="185">
        <f>W83</f>
        <v>0</v>
      </c>
      <c r="AY83" s="186">
        <f>AW83*W83</f>
        <v>0</v>
      </c>
      <c r="AZ83" s="206"/>
    </row>
    <row r="84" spans="1:52" ht="11.4" customHeight="1" thickBot="1" x14ac:dyDescent="0.3">
      <c r="A84" s="338"/>
      <c r="B84" s="338"/>
      <c r="C84" s="338"/>
      <c r="D84" s="338"/>
      <c r="E84" s="338"/>
      <c r="F84" s="338"/>
      <c r="G84" s="340"/>
      <c r="H84" s="340"/>
      <c r="I84" s="340"/>
      <c r="J84" s="340" t="s">
        <v>599</v>
      </c>
      <c r="K84" s="340"/>
      <c r="L84" s="340"/>
      <c r="M84" s="340"/>
      <c r="N84" s="340"/>
      <c r="O84" s="340"/>
      <c r="P84" s="340"/>
      <c r="Q84" s="340"/>
      <c r="R84" s="340"/>
      <c r="S84" s="342"/>
      <c r="T84" s="342"/>
      <c r="U84" s="205">
        <f>SUM(W71:W83)</f>
        <v>0</v>
      </c>
      <c r="V84" s="187">
        <v>1</v>
      </c>
      <c r="W84" s="219" t="str">
        <f>IF(U84&gt;=V84,"หน่วยกิตครบ","ไม่ครบหน่วยกิต")</f>
        <v>ไม่ครบหน่วยกิต</v>
      </c>
      <c r="X84" s="187"/>
      <c r="Y84" s="187"/>
      <c r="Z84" s="187"/>
      <c r="AA84" s="187"/>
      <c r="AB84" s="187"/>
      <c r="AC84" s="187"/>
      <c r="AD84" s="187"/>
      <c r="AE84" s="187"/>
      <c r="AF84" s="187"/>
      <c r="AG84" s="187"/>
      <c r="AH84" s="187"/>
      <c r="AI84" s="187"/>
      <c r="AJ84" s="207"/>
      <c r="AK84" s="187"/>
      <c r="AL84" s="187"/>
      <c r="AM84" s="187"/>
      <c r="AN84" s="187"/>
      <c r="AO84" s="187"/>
      <c r="AP84" s="187"/>
      <c r="AQ84" s="187"/>
      <c r="AR84" s="187"/>
      <c r="AS84" s="187"/>
      <c r="AT84" s="187"/>
      <c r="AU84" s="187"/>
      <c r="AV84" s="187"/>
      <c r="AW84" s="193"/>
      <c r="AX84" s="193">
        <f>SUM(AX74:AX83)</f>
        <v>0</v>
      </c>
      <c r="AY84" s="193">
        <f>SUM(AY74:AY83)</f>
        <v>0</v>
      </c>
      <c r="AZ84" s="190" t="e">
        <f>AY84/AX84</f>
        <v>#DIV/0!</v>
      </c>
    </row>
    <row r="85" spans="1:52" ht="11.4" customHeight="1" thickBot="1" x14ac:dyDescent="0.3">
      <c r="A85" s="338"/>
      <c r="B85" s="338"/>
      <c r="C85" s="338"/>
      <c r="D85" s="338"/>
      <c r="E85" s="339" t="s">
        <v>787</v>
      </c>
      <c r="F85" s="339"/>
      <c r="G85" s="339"/>
      <c r="H85" s="339"/>
      <c r="I85" s="339"/>
      <c r="J85" s="339"/>
      <c r="K85" s="339"/>
      <c r="L85" s="339"/>
      <c r="M85" s="339"/>
      <c r="N85" s="339"/>
      <c r="O85" s="339"/>
      <c r="P85" s="339"/>
      <c r="Q85" s="339"/>
      <c r="R85" s="339"/>
      <c r="S85" s="339"/>
      <c r="T85" s="339"/>
      <c r="U85" s="181"/>
      <c r="V85" s="182"/>
      <c r="W85" s="218"/>
      <c r="X85" s="333" t="s">
        <v>292</v>
      </c>
      <c r="Y85" s="333"/>
      <c r="Z85" s="333"/>
      <c r="AA85" s="333"/>
      <c r="AB85" s="333"/>
      <c r="AC85" s="333"/>
      <c r="AD85" s="333"/>
      <c r="AE85" s="333"/>
      <c r="AF85" s="333"/>
      <c r="AG85" s="333"/>
      <c r="AH85" s="333"/>
      <c r="AI85" s="333"/>
      <c r="AJ85" s="174"/>
      <c r="AK85" s="334" t="s">
        <v>298</v>
      </c>
      <c r="AL85" s="334"/>
      <c r="AM85" s="334"/>
      <c r="AN85" s="334"/>
      <c r="AO85" s="334"/>
      <c r="AP85" s="334"/>
      <c r="AQ85" s="334"/>
      <c r="AR85" s="334"/>
      <c r="AS85" s="334"/>
      <c r="AT85" s="334"/>
      <c r="AU85" s="334"/>
      <c r="AV85" s="334"/>
      <c r="AW85" s="334"/>
      <c r="AX85" s="334"/>
      <c r="AY85" s="334"/>
      <c r="AZ85" s="334"/>
    </row>
    <row r="86" spans="1:52" ht="11.4" customHeight="1" thickBot="1" x14ac:dyDescent="0.3">
      <c r="A86" s="338"/>
      <c r="B86" s="338"/>
      <c r="C86" s="338"/>
      <c r="D86" s="338"/>
      <c r="E86" s="338"/>
      <c r="F86" s="338"/>
      <c r="G86" s="339" t="s">
        <v>600</v>
      </c>
      <c r="H86" s="339"/>
      <c r="I86" s="339"/>
      <c r="J86" s="339"/>
      <c r="K86" s="339"/>
      <c r="L86" s="339"/>
      <c r="M86" s="339"/>
      <c r="N86" s="339"/>
      <c r="O86" s="339"/>
      <c r="P86" s="339"/>
      <c r="Q86" s="339"/>
      <c r="R86" s="338"/>
      <c r="S86" s="338"/>
      <c r="T86" s="338"/>
      <c r="U86" s="258"/>
      <c r="V86" s="259"/>
      <c r="W86" s="218"/>
      <c r="X86" s="176" t="s">
        <v>300</v>
      </c>
      <c r="Y86" s="176" t="s">
        <v>301</v>
      </c>
      <c r="Z86" s="176" t="s">
        <v>302</v>
      </c>
      <c r="AA86" s="176" t="s">
        <v>303</v>
      </c>
      <c r="AB86" s="176" t="s">
        <v>304</v>
      </c>
      <c r="AC86" s="176" t="s">
        <v>305</v>
      </c>
      <c r="AD86" s="176" t="s">
        <v>306</v>
      </c>
      <c r="AE86" s="176" t="s">
        <v>307</v>
      </c>
      <c r="AF86" s="176" t="s">
        <v>308</v>
      </c>
      <c r="AG86" s="176" t="s">
        <v>309</v>
      </c>
      <c r="AH86" s="176" t="s">
        <v>310</v>
      </c>
      <c r="AI86" s="176" t="s">
        <v>311</v>
      </c>
      <c r="AJ86" s="206" t="s">
        <v>312</v>
      </c>
      <c r="AK86" s="177" t="s">
        <v>300</v>
      </c>
      <c r="AL86" s="177" t="s">
        <v>301</v>
      </c>
      <c r="AM86" s="177" t="s">
        <v>302</v>
      </c>
      <c r="AN86" s="177" t="s">
        <v>303</v>
      </c>
      <c r="AO86" s="177" t="s">
        <v>304</v>
      </c>
      <c r="AP86" s="177" t="s">
        <v>305</v>
      </c>
      <c r="AQ86" s="177" t="s">
        <v>306</v>
      </c>
      <c r="AR86" s="177" t="s">
        <v>307</v>
      </c>
      <c r="AS86" s="177" t="s">
        <v>308</v>
      </c>
      <c r="AT86" s="177" t="s">
        <v>309</v>
      </c>
      <c r="AU86" s="177" t="s">
        <v>310</v>
      </c>
      <c r="AV86" s="177" t="s">
        <v>311</v>
      </c>
      <c r="AW86" s="178" t="s">
        <v>313</v>
      </c>
      <c r="AX86" s="178"/>
      <c r="AY86" s="178"/>
      <c r="AZ86" s="179" t="s">
        <v>312</v>
      </c>
    </row>
    <row r="87" spans="1:52" ht="11.4" customHeight="1" thickBot="1" x14ac:dyDescent="0.3">
      <c r="A87" s="338"/>
      <c r="B87" s="338"/>
      <c r="C87" s="338"/>
      <c r="D87" s="338"/>
      <c r="E87" s="338"/>
      <c r="F87" s="338"/>
      <c r="G87" s="340" t="s">
        <v>149</v>
      </c>
      <c r="H87" s="340"/>
      <c r="I87" s="340"/>
      <c r="J87" s="340" t="s">
        <v>150</v>
      </c>
      <c r="K87" s="340"/>
      <c r="L87" s="340"/>
      <c r="M87" s="340"/>
      <c r="N87" s="340"/>
      <c r="O87" s="340"/>
      <c r="P87" s="340"/>
      <c r="Q87" s="340"/>
      <c r="R87" s="214"/>
      <c r="S87" s="342" t="s">
        <v>295</v>
      </c>
      <c r="T87" s="343"/>
      <c r="U87" s="181">
        <v>3</v>
      </c>
      <c r="V87" s="182" t="s">
        <v>323</v>
      </c>
      <c r="W87" s="218">
        <f t="shared" ref="W87" si="110">MAX(IF(X87="A",U87,"0"),IF(X87="b+",U87,"0"),IF(X87="b",U87,"0"),IF(X87="c+",U87,"0"),IF(X87="c",U87,"0"),IF(X87="d+",U87,"0"),IF(X87="d",U87,"0"),IF(X87="ct",U87,"0"),IF(X87="tr",U87,"0"),IF(Y87="A",U87,"0"),IF(Y87="b+",U87,"0"),IF(Y87="b",U87,"0"),IF(Y87="c+",U87,"0"),IF(Y87="c",U87,"0"),IF(Y87="d+",U87,"0"),IF(Y87="d",U87,"0"),IF(Y87="ct",U87,"0"),IF(Y87="tr",U87,"0"),IF(Z87="A",U87,"0"),IF(Z87="b+",U87,"0"),IF(Z87="b",U87,"0"),IF(Z87="c+",U87,"0"),IF(Z87="c",U87,"0"),IF(Z87="d+",U87,"0"),IF(Z87="d",U87,"0"),IF(AA87="A",U87,"0"),IF(AA87="b+",U87,"0"),IF(AA87="b",U87,"0"),IF(AA87="c+",U87,"0"),IF(AA87="c",U87,"0"),IF(AA87="d+",U87,"0"),IF(AA87="d",U87,"0"),IF(AB87="A",U87,"0"),IF(AB87="b+",U87,"0"),IF(AB87="b",U87,"0"),IF(AB87="c+",U87,"0"),IF(AB87="c",U87,"0"),IF(AB87="d+",U87,"0"),IF(AB87="d",U87,"0"),IF(AC87="A",U87,"0"),IF(AC87="b+",U87,"0"),IF(AC87="b",U87,"0"),IF(AC87="c+",U87,"0"),IF(AC87="c",U87,"0"),IF(AC87="d+",U87,"0"),IF(AC87="d",U87,"0"),IF(AD87="A",U87,"0"),IF(AD87="b+",U87,"0"),IF(AD87="b",U87,"0"),IF(AD87="c+",U87,"0"),IF(AD87="c",U87,"0"),IF(AD87="d+",U87,"0"),IF(AD87="d",U87,"0"),IF(AE87="A",U87,"0"),IF(AE87="b+",U87,"0"),IF(AE87="b",U87,"0"),IF(AE87="c+",U87,"0"),IF(AE87="c",U87,"0"),IF(AE87="d+",U87,"0"),IF(AE87="d",U87,"0"),IF(AF87="A",U87,"0"),IF(AF87="b+",U87,"0"),IF(AF87="b",U87,"0"),IF(AF87="c+",U87,"0"),IF(AF87="c",U87,"0"),IF(AF87="d+",U87,"0"),IF(AF87="d",U87,"0"),IF(AG87="A",U87,"0"),IF(AG87="b+",U87,"0"),IF(AG87="b",U87,"0"),IF(AG87="c+",U87,"0"),IF(AG87="c",U87,"0"),IF(AG87="d+",U87,"0"),IF(AG87="d",U87,"0"),IF(AH87="A",U87,"0"),IF(AH87="b+",U87,"0"),IF(AH87="b",U87,"0"),IF(AH87="c+",U87,"0"),IF(AH87="c",U87,"0"),IF(AH87="d+",U87,"0"),IF(AH87="d",U87,"0"),IF(AI87="A",U87,"0"),IF(AI87="b+",U87,"0"),IF(AI87="b",U87,"0"),IF(AI87="c+",U87,"0"),IF(AI87="c",U87,"0"),IF(AI87="d+",U87,"0"),IF(AI87="d",U87,"0"))</f>
        <v>0</v>
      </c>
      <c r="X87" s="180"/>
      <c r="Y87" s="180"/>
      <c r="Z87" s="180"/>
      <c r="AA87" s="180"/>
      <c r="AB87" s="180"/>
      <c r="AC87" s="180"/>
      <c r="AD87" s="180"/>
      <c r="AE87" s="180"/>
      <c r="AF87" s="180"/>
      <c r="AG87" s="180"/>
      <c r="AH87" s="180"/>
      <c r="AI87" s="180"/>
      <c r="AJ87" s="207"/>
      <c r="AK87" s="192" t="str">
        <f t="shared" ref="AK87:AV87" si="111">IF(X87="f","0",IF(X87="d","1",IF(X87="d+","1.5",IF(X87="c","2",IF(X87="c+","2.5",IF(X87="b","3",IF(X87="b+","3.5",IF(X87="a","4","-"))))))))</f>
        <v>-</v>
      </c>
      <c r="AL87" s="192" t="str">
        <f t="shared" si="111"/>
        <v>-</v>
      </c>
      <c r="AM87" s="192" t="str">
        <f t="shared" si="111"/>
        <v>-</v>
      </c>
      <c r="AN87" s="192" t="str">
        <f t="shared" si="111"/>
        <v>-</v>
      </c>
      <c r="AO87" s="192" t="str">
        <f t="shared" si="111"/>
        <v>-</v>
      </c>
      <c r="AP87" s="192" t="str">
        <f t="shared" si="111"/>
        <v>-</v>
      </c>
      <c r="AQ87" s="192" t="str">
        <f t="shared" si="111"/>
        <v>-</v>
      </c>
      <c r="AR87" s="192" t="str">
        <f t="shared" si="111"/>
        <v>-</v>
      </c>
      <c r="AS87" s="192" t="str">
        <f t="shared" si="111"/>
        <v>-</v>
      </c>
      <c r="AT87" s="192" t="str">
        <f t="shared" si="111"/>
        <v>-</v>
      </c>
      <c r="AU87" s="192" t="str">
        <f t="shared" si="111"/>
        <v>-</v>
      </c>
      <c r="AV87" s="192" t="str">
        <f t="shared" si="111"/>
        <v>-</v>
      </c>
      <c r="AW87" s="184">
        <f t="shared" ref="AW87" si="112">MAX(IF(AK87="4","4","0"),IF(AK87="3.5","3.5","0"),IF(AK87="3","3","0"),IF(AK87="2.5","2.5","0"),IF(AK87="2","2","0"),IF(AK87="1.5","1.5","0"),IF(AK87="1","1","0"),IF(AL87="4","4","0"),IF(AL87="3.5","3.5","0"),IF(AL87="3","3","0"),IF(AL87="2.5","2.5","0"),IF(AL87="2","2","0"),IF(AL87="1.5","1.5","0"),IF(AL87="1","1","0"),IF(AM87="4","4","0"),IF(AM87="3.5","3.5","0"),IF(AM87="3","3","0"),IF(AM87="2.5","2.5","0"),IF(AM87="2","2","0"),IF(AM87="1.5","1.5","0"),IF(AM87="1","1","0"),IF(AN87="4","4","0"),IF(AN87="3.5","3.5","0"),IF(AN87="3","3","0"),IF(AN87="2.5","2.5","0"),IF(AN87="2","2","0"),IF(AN87="1.5","1.5","0"),IF(AN87="1","1","0"),IF(AO87="4","4","0"),IF(AO87="3.5","3.5","0"),IF(AO87="3","3","0"),IF(AO87="2.5","2.5","0"),IF(AO87="2","2","0"),IF(AO87="1.5","1.5","0"),IF(AO87="1","1","0"),IF(AP87="4","4","0"),IF(AP87="3.5","3.5","0"),IF(AP87="3","3","0"),IF(AP87="2.5","2.5","0"),IF(AP87="2","2","0"),IF(AP87="1.5","1.5","0"),IF(AP87="1","1","0"),IF(AQ87="4","4","0"),IF(AQ87="3.5","3.5","0"),IF(AQ87="3","3","0"),IF(AQ87="2.5","2.5","0"),IF(AQ87="2","2","0"),IF(AQ87="1.5","1.5","0"),IF(AQ87="1","1","0"),IF(AR87="4","4","0"),IF(AR87="3.5","3.5","0"),IF(AR87="3","3","0"),IF(AR87="2.5","2.5","0"),IF(AR87="2","2","0"),IF(AR87="1.5","1.5","0"),IF(AR87="1","1","0"),IF(AS87="4","4","0"),IF(AS87="3.5","3.5","0"),IF(AS87="3","3","0"),IF(AS87="2.5","2.5","0"),IF(AS87="2","2","0"),IF(AS87="1.5","1.5","0"),IF(AS87="1","1","0"),IF(AT87="4","4","0"),IF(AT87="3.5","3.5","0"),IF(AT87="3","3","0"),IF(AT87="2.5","2.5","0"),IF(AT87="2","2","0"),IF(AT87="1.5","1.5","0"),IF(AT87="1","1","0"),IF(AU87="4","4","0"),IF(AU87="3.5","3.5","0"),IF(AU87="3","3","0"),IF(AU87="2.5","2.5","0"),IF(AU87="2","2","0"),IF(AU87="1.5","1.5","0"),IF(AU87="1","1","0"),IF(AV87="4","4","0"),IF(AV87="3.5","3.5","0"),IF(AV87="3","3","0"),IF(AV87="2.5","2.5","0"),IF(AV87="2","2","0"),IF(AV87="1.5","1.5","0"),IF(AV87="1","1","0"))</f>
        <v>0</v>
      </c>
      <c r="AX87" s="185">
        <f t="shared" ref="AX87" si="113">W87</f>
        <v>0</v>
      </c>
      <c r="AY87" s="186">
        <f t="shared" ref="AY87" si="114">AW87*W87</f>
        <v>0</v>
      </c>
      <c r="AZ87" s="179"/>
    </row>
    <row r="88" spans="1:52" ht="11.4" customHeight="1" thickBot="1" x14ac:dyDescent="0.3">
      <c r="A88" s="338"/>
      <c r="B88" s="338"/>
      <c r="C88" s="338"/>
      <c r="D88" s="338"/>
      <c r="E88" s="338"/>
      <c r="F88" s="338"/>
      <c r="G88" s="340"/>
      <c r="H88" s="340"/>
      <c r="I88" s="340"/>
      <c r="J88" s="340" t="s">
        <v>152</v>
      </c>
      <c r="K88" s="340"/>
      <c r="L88" s="340"/>
      <c r="M88" s="340"/>
      <c r="N88" s="340"/>
      <c r="O88" s="340"/>
      <c r="P88" s="340"/>
      <c r="Q88" s="340"/>
      <c r="R88" s="214"/>
      <c r="S88" s="342"/>
      <c r="T88" s="343"/>
    </row>
    <row r="89" spans="1:52" ht="11.4" customHeight="1" thickBot="1" x14ac:dyDescent="0.3">
      <c r="A89" s="338"/>
      <c r="B89" s="338"/>
      <c r="C89" s="338"/>
      <c r="D89" s="338"/>
      <c r="E89" s="338"/>
      <c r="F89" s="338"/>
      <c r="G89" s="340" t="s">
        <v>185</v>
      </c>
      <c r="H89" s="340"/>
      <c r="I89" s="340"/>
      <c r="J89" s="340" t="s">
        <v>186</v>
      </c>
      <c r="K89" s="340"/>
      <c r="L89" s="340"/>
      <c r="M89" s="340"/>
      <c r="N89" s="340"/>
      <c r="O89" s="340"/>
      <c r="P89" s="340"/>
      <c r="Q89" s="340"/>
      <c r="R89" s="214"/>
      <c r="S89" s="342" t="s">
        <v>295</v>
      </c>
      <c r="T89" s="343"/>
      <c r="U89" s="181">
        <v>3</v>
      </c>
      <c r="V89" s="182" t="s">
        <v>323</v>
      </c>
      <c r="W89" s="218">
        <f t="shared" ref="W89" si="115">MAX(IF(X89="A",U89,"0"),IF(X89="b+",U89,"0"),IF(X89="b",U89,"0"),IF(X89="c+",U89,"0"),IF(X89="c",U89,"0"),IF(X89="d+",U89,"0"),IF(X89="d",U89,"0"),IF(X89="ct",U89,"0"),IF(X89="tr",U89,"0"),IF(Y89="A",U89,"0"),IF(Y89="b+",U89,"0"),IF(Y89="b",U89,"0"),IF(Y89="c+",U89,"0"),IF(Y89="c",U89,"0"),IF(Y89="d+",U89,"0"),IF(Y89="d",U89,"0"),IF(Y89="ct",U89,"0"),IF(Y89="tr",U89,"0"),IF(Z89="A",U89,"0"),IF(Z89="b+",U89,"0"),IF(Z89="b",U89,"0"),IF(Z89="c+",U89,"0"),IF(Z89="c",U89,"0"),IF(Z89="d+",U89,"0"),IF(Z89="d",U89,"0"),IF(AA89="A",U89,"0"),IF(AA89="b+",U89,"0"),IF(AA89="b",U89,"0"),IF(AA89="c+",U89,"0"),IF(AA89="c",U89,"0"),IF(AA89="d+",U89,"0"),IF(AA89="d",U89,"0"),IF(AB89="A",U89,"0"),IF(AB89="b+",U89,"0"),IF(AB89="b",U89,"0"),IF(AB89="c+",U89,"0"),IF(AB89="c",U89,"0"),IF(AB89="d+",U89,"0"),IF(AB89="d",U89,"0"),IF(AC89="A",U89,"0"),IF(AC89="b+",U89,"0"),IF(AC89="b",U89,"0"),IF(AC89="c+",U89,"0"),IF(AC89="c",U89,"0"),IF(AC89="d+",U89,"0"),IF(AC89="d",U89,"0"),IF(AD89="A",U89,"0"),IF(AD89="b+",U89,"0"),IF(AD89="b",U89,"0"),IF(AD89="c+",U89,"0"),IF(AD89="c",U89,"0"),IF(AD89="d+",U89,"0"),IF(AD89="d",U89,"0"),IF(AE89="A",U89,"0"),IF(AE89="b+",U89,"0"),IF(AE89="b",U89,"0"),IF(AE89="c+",U89,"0"),IF(AE89="c",U89,"0"),IF(AE89="d+",U89,"0"),IF(AE89="d",U89,"0"),IF(AF89="A",U89,"0"),IF(AF89="b+",U89,"0"),IF(AF89="b",U89,"0"),IF(AF89="c+",U89,"0"),IF(AF89="c",U89,"0"),IF(AF89="d+",U89,"0"),IF(AF89="d",U89,"0"),IF(AG89="A",U89,"0"),IF(AG89="b+",U89,"0"),IF(AG89="b",U89,"0"),IF(AG89="c+",U89,"0"),IF(AG89="c",U89,"0"),IF(AG89="d+",U89,"0"),IF(AG89="d",U89,"0"),IF(AH89="A",U89,"0"),IF(AH89="b+",U89,"0"),IF(AH89="b",U89,"0"),IF(AH89="c+",U89,"0"),IF(AH89="c",U89,"0"),IF(AH89="d+",U89,"0"),IF(AH89="d",U89,"0"),IF(AI89="A",U89,"0"),IF(AI89="b+",U89,"0"),IF(AI89="b",U89,"0"),IF(AI89="c+",U89,"0"),IF(AI89="c",U89,"0"),IF(AI89="d+",U89,"0"),IF(AI89="d",U89,"0"))</f>
        <v>0</v>
      </c>
      <c r="X89" s="180"/>
      <c r="Y89" s="180"/>
      <c r="Z89" s="180"/>
      <c r="AA89" s="180"/>
      <c r="AB89" s="180"/>
      <c r="AC89" s="180"/>
      <c r="AD89" s="180"/>
      <c r="AE89" s="180"/>
      <c r="AF89" s="180"/>
      <c r="AG89" s="180"/>
      <c r="AH89" s="180"/>
      <c r="AI89" s="180"/>
      <c r="AJ89" s="207"/>
      <c r="AK89" s="183" t="str">
        <f t="shared" ref="AK89:AV89" si="116">IF(X89="f","0",IF(X89="d","1",IF(X89="d+","1.5",IF(X89="c","2",IF(X89="c+","2.5",IF(X89="b","3",IF(X89="b+","3.5",IF(X89="a","4","-"))))))))</f>
        <v>-</v>
      </c>
      <c r="AL89" s="183" t="str">
        <f t="shared" si="116"/>
        <v>-</v>
      </c>
      <c r="AM89" s="183" t="str">
        <f t="shared" si="116"/>
        <v>-</v>
      </c>
      <c r="AN89" s="183" t="str">
        <f t="shared" si="116"/>
        <v>-</v>
      </c>
      <c r="AO89" s="183" t="str">
        <f t="shared" si="116"/>
        <v>-</v>
      </c>
      <c r="AP89" s="183" t="str">
        <f t="shared" si="116"/>
        <v>-</v>
      </c>
      <c r="AQ89" s="183" t="str">
        <f t="shared" si="116"/>
        <v>-</v>
      </c>
      <c r="AR89" s="183" t="str">
        <f t="shared" si="116"/>
        <v>-</v>
      </c>
      <c r="AS89" s="183" t="str">
        <f t="shared" si="116"/>
        <v>-</v>
      </c>
      <c r="AT89" s="183" t="str">
        <f t="shared" si="116"/>
        <v>-</v>
      </c>
      <c r="AU89" s="183" t="str">
        <f t="shared" si="116"/>
        <v>-</v>
      </c>
      <c r="AV89" s="183" t="str">
        <f t="shared" si="116"/>
        <v>-</v>
      </c>
      <c r="AW89" s="184">
        <f>MAX(IF(AK89="4","4","0"),IF(AK89="3.5","3.5","0"),IF(AK89="3","3","0"),IF(AK89="2.5","2.5","0"),IF(AK89="2","2","0"),IF(AK89="1.5","1.5","0"),IF(AK89="1","1","0"),IF(AL89="4","4","0"),IF(AL89="3.5","3.5","0"),IF(AL89="3","3","0"),IF(AL89="2.5","2.5","0"),IF(AL89="2","2","0"),IF(AL89="1.5","1.5","0"),IF(AL89="1","1","0"),IF(AM89="4","4","0"),IF(AM89="3.5","3.5","0"),IF(AM89="3","3","0"),IF(AM89="2.5","2.5","0"),IF(AM89="2","2","0"),IF(AM89="1.5","1.5","0"),IF(AM89="1","1","0"),IF(AN89="4","4","0"),IF(AN89="3.5","3.5","0"),IF(AN89="3","3","0"),IF(AN89="2.5","2.5","0"),IF(AN89="2","2","0"),IF(AN89="1.5","1.5","0"),IF(AN89="1","1","0"),IF(AO89="4","4","0"),IF(AO89="3.5","3.5","0"),IF(AO89="3","3","0"),IF(AO89="2.5","2.5","0"),IF(AO89="2","2","0"),IF(AO89="1.5","1.5","0"),IF(AO89="1","1","0"),IF(AP89="4","4","0"),IF(AP89="3.5","3.5","0"),IF(AP89="3","3","0"),IF(AP89="2.5","2.5","0"),IF(AP89="2","2","0"),IF(AP89="1.5","1.5","0"),IF(AP89="1","1","0"),IF(AQ89="4","4","0"),IF(AQ89="3.5","3.5","0"),IF(AQ89="3","3","0"),IF(AQ89="2.5","2.5","0"),IF(AQ89="2","2","0"),IF(AQ89="1.5","1.5","0"),IF(AQ89="1","1","0"),IF(AR89="4","4","0"),IF(AR89="3.5","3.5","0"),IF(AR89="3","3","0"),IF(AR89="2.5","2.5","0"),IF(AR89="2","2","0"),IF(AR89="1.5","1.5","0"),IF(AR89="1","1","0"),IF(AS89="4","4","0"),IF(AS89="3.5","3.5","0"),IF(AS89="3","3","0"),IF(AS89="2.5","2.5","0"),IF(AS89="2","2","0"),IF(AS89="1.5","1.5","0"),IF(AS89="1","1","0"),IF(AT89="4","4","0"),IF(AT89="3.5","3.5","0"),IF(AT89="3","3","0"),IF(AT89="2.5","2.5","0"),IF(AT89="2","2","0"),IF(AT89="1.5","1.5","0"),IF(AT89="1","1","0"),IF(AU89="4","4","0"),IF(AU89="3.5","3.5","0"),IF(AU89="3","3","0"),IF(AU89="2.5","2.5","0"),IF(AU89="2","2","0"),IF(AU89="1.5","1.5","0"),IF(AU89="1","1","0"),IF(AV89="4","4","0"),IF(AV89="3.5","3.5","0"),IF(AV89="3","3","0"),IF(AV89="2.5","2.5","0"),IF(AV89="2","2","0"),IF(AV89="1.5","1.5","0"),IF(AV89="1","1","0"))</f>
        <v>0</v>
      </c>
      <c r="AX89" s="185">
        <f>W89</f>
        <v>0</v>
      </c>
      <c r="AY89" s="186">
        <f>AW89*W89</f>
        <v>0</v>
      </c>
      <c r="AZ89" s="206"/>
    </row>
    <row r="90" spans="1:52" ht="11.4" customHeight="1" thickBot="1" x14ac:dyDescent="0.3">
      <c r="A90" s="338"/>
      <c r="B90" s="338"/>
      <c r="C90" s="338"/>
      <c r="D90" s="338"/>
      <c r="E90" s="338"/>
      <c r="F90" s="338"/>
      <c r="G90" s="340"/>
      <c r="H90" s="340"/>
      <c r="I90" s="340"/>
      <c r="J90" s="340" t="s">
        <v>187</v>
      </c>
      <c r="K90" s="340"/>
      <c r="L90" s="340"/>
      <c r="M90" s="340"/>
      <c r="N90" s="340"/>
      <c r="O90" s="340"/>
      <c r="P90" s="340"/>
      <c r="Q90" s="340"/>
      <c r="R90" s="214"/>
      <c r="S90" s="342"/>
      <c r="T90" s="343"/>
      <c r="U90" s="205">
        <f>SUM(W87:W89)</f>
        <v>0</v>
      </c>
      <c r="V90" s="187">
        <v>6</v>
      </c>
      <c r="W90" s="219" t="str">
        <f>IF(U90&gt;=V90,"หน่วยกิตครบ","ไม่ครบหน่วยกิต")</f>
        <v>ไม่ครบหน่วยกิต</v>
      </c>
      <c r="X90" s="187"/>
      <c r="Y90" s="187"/>
      <c r="Z90" s="187"/>
      <c r="AA90" s="187"/>
      <c r="AB90" s="187"/>
      <c r="AC90" s="187"/>
      <c r="AD90" s="187"/>
      <c r="AE90" s="187"/>
      <c r="AF90" s="187"/>
      <c r="AG90" s="187"/>
      <c r="AH90" s="187"/>
      <c r="AI90" s="187"/>
      <c r="AJ90" s="207"/>
      <c r="AK90" s="187"/>
      <c r="AL90" s="187"/>
      <c r="AM90" s="187"/>
      <c r="AN90" s="187"/>
      <c r="AO90" s="187"/>
      <c r="AP90" s="187"/>
      <c r="AQ90" s="187"/>
      <c r="AR90" s="187"/>
      <c r="AS90" s="187"/>
      <c r="AT90" s="187"/>
      <c r="AU90" s="187"/>
      <c r="AV90" s="187"/>
      <c r="AW90" s="193"/>
      <c r="AX90" s="193">
        <f>SUM(AX80:AX89)</f>
        <v>0</v>
      </c>
      <c r="AY90" s="193">
        <f>SUM(AY80:AY89)</f>
        <v>0</v>
      </c>
      <c r="AZ90" s="190" t="e">
        <f>AY90/AX90</f>
        <v>#DIV/0!</v>
      </c>
    </row>
    <row r="91" spans="1:52" ht="11.4" customHeight="1" thickBot="1" x14ac:dyDescent="0.3">
      <c r="A91" s="338"/>
      <c r="B91" s="338"/>
      <c r="C91" s="338"/>
      <c r="D91" s="338"/>
      <c r="E91" s="338"/>
      <c r="F91" s="338"/>
      <c r="G91" s="347" t="s">
        <v>538</v>
      </c>
      <c r="H91" s="347"/>
      <c r="I91" s="347"/>
      <c r="J91" s="347"/>
      <c r="K91" s="347"/>
      <c r="L91" s="347"/>
      <c r="M91" s="347"/>
      <c r="N91" s="347"/>
      <c r="O91" s="347"/>
      <c r="P91" s="347"/>
      <c r="Q91" s="347"/>
      <c r="R91" s="214"/>
      <c r="S91" s="342"/>
      <c r="T91" s="343"/>
      <c r="U91" s="202"/>
      <c r="V91" s="202"/>
      <c r="W91" s="217"/>
      <c r="X91" s="176" t="s">
        <v>300</v>
      </c>
      <c r="Y91" s="176" t="s">
        <v>301</v>
      </c>
      <c r="Z91" s="176" t="s">
        <v>302</v>
      </c>
      <c r="AA91" s="176" t="s">
        <v>303</v>
      </c>
      <c r="AB91" s="176" t="s">
        <v>304</v>
      </c>
      <c r="AC91" s="176" t="s">
        <v>305</v>
      </c>
      <c r="AD91" s="176" t="s">
        <v>306</v>
      </c>
      <c r="AE91" s="176" t="s">
        <v>307</v>
      </c>
      <c r="AF91" s="176" t="s">
        <v>308</v>
      </c>
      <c r="AG91" s="176" t="s">
        <v>309</v>
      </c>
      <c r="AH91" s="176" t="s">
        <v>310</v>
      </c>
      <c r="AI91" s="176" t="s">
        <v>311</v>
      </c>
      <c r="AJ91" s="206" t="s">
        <v>312</v>
      </c>
      <c r="AK91" s="177" t="s">
        <v>300</v>
      </c>
      <c r="AL91" s="177" t="s">
        <v>301</v>
      </c>
      <c r="AM91" s="177" t="s">
        <v>302</v>
      </c>
      <c r="AN91" s="177" t="s">
        <v>303</v>
      </c>
      <c r="AO91" s="177" t="s">
        <v>304</v>
      </c>
      <c r="AP91" s="177" t="s">
        <v>305</v>
      </c>
      <c r="AQ91" s="177" t="s">
        <v>306</v>
      </c>
      <c r="AR91" s="177" t="s">
        <v>307</v>
      </c>
      <c r="AS91" s="177" t="s">
        <v>308</v>
      </c>
      <c r="AT91" s="177" t="s">
        <v>309</v>
      </c>
      <c r="AU91" s="177" t="s">
        <v>310</v>
      </c>
      <c r="AV91" s="177" t="s">
        <v>311</v>
      </c>
      <c r="AW91" s="178" t="s">
        <v>313</v>
      </c>
      <c r="AX91" s="178"/>
      <c r="AY91" s="178"/>
      <c r="AZ91" s="179" t="s">
        <v>312</v>
      </c>
    </row>
    <row r="92" spans="1:52" ht="11.4" customHeight="1" thickBot="1" x14ac:dyDescent="0.3">
      <c r="A92" s="338"/>
      <c r="B92" s="338"/>
      <c r="C92" s="338"/>
      <c r="D92" s="338"/>
      <c r="E92" s="338"/>
      <c r="F92" s="338"/>
      <c r="G92" s="340" t="s">
        <v>601</v>
      </c>
      <c r="H92" s="340"/>
      <c r="I92" s="340"/>
      <c r="J92" s="340" t="s">
        <v>10</v>
      </c>
      <c r="K92" s="340"/>
      <c r="L92" s="340"/>
      <c r="M92" s="340"/>
      <c r="N92" s="340"/>
      <c r="O92" s="340"/>
      <c r="P92" s="340"/>
      <c r="Q92" s="340"/>
      <c r="R92" s="214"/>
      <c r="S92" s="342" t="s">
        <v>295</v>
      </c>
      <c r="T92" s="343"/>
      <c r="U92" s="181">
        <v>3</v>
      </c>
      <c r="V92" s="182" t="s">
        <v>323</v>
      </c>
      <c r="W92" s="218">
        <f t="shared" ref="W92" si="117">MAX(IF(X92="A",U92,"0"),IF(X92="b+",U92,"0"),IF(X92="b",U92,"0"),IF(X92="c+",U92,"0"),IF(X92="c",U92,"0"),IF(X92="d+",U92,"0"),IF(X92="d",U92,"0"),IF(X92="ct",U92,"0"),IF(X92="tr",U92,"0"),IF(Y92="A",U92,"0"),IF(Y92="b+",U92,"0"),IF(Y92="b",U92,"0"),IF(Y92="c+",U92,"0"),IF(Y92="c",U92,"0"),IF(Y92="d+",U92,"0"),IF(Y92="d",U92,"0"),IF(Y92="ct",U92,"0"),IF(Y92="tr",U92,"0"),IF(Z92="A",U92,"0"),IF(Z92="b+",U92,"0"),IF(Z92="b",U92,"0"),IF(Z92="c+",U92,"0"),IF(Z92="c",U92,"0"),IF(Z92="d+",U92,"0"),IF(Z92="d",U92,"0"),IF(AA92="A",U92,"0"),IF(AA92="b+",U92,"0"),IF(AA92="b",U92,"0"),IF(AA92="c+",U92,"0"),IF(AA92="c",U92,"0"),IF(AA92="d+",U92,"0"),IF(AA92="d",U92,"0"),IF(AB92="A",U92,"0"),IF(AB92="b+",U92,"0"),IF(AB92="b",U92,"0"),IF(AB92="c+",U92,"0"),IF(AB92="c",U92,"0"),IF(AB92="d+",U92,"0"),IF(AB92="d",U92,"0"),IF(AC92="A",U92,"0"),IF(AC92="b+",U92,"0"),IF(AC92="b",U92,"0"),IF(AC92="c+",U92,"0"),IF(AC92="c",U92,"0"),IF(AC92="d+",U92,"0"),IF(AC92="d",U92,"0"),IF(AD92="A",U92,"0"),IF(AD92="b+",U92,"0"),IF(AD92="b",U92,"0"),IF(AD92="c+",U92,"0"),IF(AD92="c",U92,"0"),IF(AD92="d+",U92,"0"),IF(AD92="d",U92,"0"),IF(AE92="A",U92,"0"),IF(AE92="b+",U92,"0"),IF(AE92="b",U92,"0"),IF(AE92="c+",U92,"0"),IF(AE92="c",U92,"0"),IF(AE92="d+",U92,"0"),IF(AE92="d",U92,"0"),IF(AF92="A",U92,"0"),IF(AF92="b+",U92,"0"),IF(AF92="b",U92,"0"),IF(AF92="c+",U92,"0"),IF(AF92="c",U92,"0"),IF(AF92="d+",U92,"0"),IF(AF92="d",U92,"0"),IF(AG92="A",U92,"0"),IF(AG92="b+",U92,"0"),IF(AG92="b",U92,"0"),IF(AG92="c+",U92,"0"),IF(AG92="c",U92,"0"),IF(AG92="d+",U92,"0"),IF(AG92="d",U92,"0"),IF(AH92="A",U92,"0"),IF(AH92="b+",U92,"0"),IF(AH92="b",U92,"0"),IF(AH92="c+",U92,"0"),IF(AH92="c",U92,"0"),IF(AH92="d+",U92,"0"),IF(AH92="d",U92,"0"),IF(AI92="A",U92,"0"),IF(AI92="b+",U92,"0"),IF(AI92="b",U92,"0"),IF(AI92="c+",U92,"0"),IF(AI92="c",U92,"0"),IF(AI92="d+",U92,"0"),IF(AI92="d",U92,"0"))</f>
        <v>0</v>
      </c>
      <c r="X92" s="180"/>
      <c r="Y92" s="180"/>
      <c r="Z92" s="180"/>
      <c r="AA92" s="180"/>
      <c r="AB92" s="180"/>
      <c r="AC92" s="180"/>
      <c r="AD92" s="180"/>
      <c r="AE92" s="180"/>
      <c r="AF92" s="180"/>
      <c r="AG92" s="180"/>
      <c r="AH92" s="180"/>
      <c r="AI92" s="180"/>
      <c r="AJ92" s="207"/>
      <c r="AK92" s="192" t="str">
        <f t="shared" ref="AK92:AV92" si="118">IF(X92="f","0",IF(X92="d","1",IF(X92="d+","1.5",IF(X92="c","2",IF(X92="c+","2.5",IF(X92="b","3",IF(X92="b+","3.5",IF(X92="a","4","-"))))))))</f>
        <v>-</v>
      </c>
      <c r="AL92" s="192" t="str">
        <f t="shared" si="118"/>
        <v>-</v>
      </c>
      <c r="AM92" s="192" t="str">
        <f t="shared" si="118"/>
        <v>-</v>
      </c>
      <c r="AN92" s="192" t="str">
        <f t="shared" si="118"/>
        <v>-</v>
      </c>
      <c r="AO92" s="192" t="str">
        <f t="shared" si="118"/>
        <v>-</v>
      </c>
      <c r="AP92" s="192" t="str">
        <f t="shared" si="118"/>
        <v>-</v>
      </c>
      <c r="AQ92" s="192" t="str">
        <f t="shared" si="118"/>
        <v>-</v>
      </c>
      <c r="AR92" s="192" t="str">
        <f t="shared" si="118"/>
        <v>-</v>
      </c>
      <c r="AS92" s="192" t="str">
        <f t="shared" si="118"/>
        <v>-</v>
      </c>
      <c r="AT92" s="192" t="str">
        <f t="shared" si="118"/>
        <v>-</v>
      </c>
      <c r="AU92" s="192" t="str">
        <f t="shared" si="118"/>
        <v>-</v>
      </c>
      <c r="AV92" s="192" t="str">
        <f t="shared" si="118"/>
        <v>-</v>
      </c>
      <c r="AW92" s="184">
        <f t="shared" ref="AW92" si="119">MAX(IF(AK92="4","4","0"),IF(AK92="3.5","3.5","0"),IF(AK92="3","3","0"),IF(AK92="2.5","2.5","0"),IF(AK92="2","2","0"),IF(AK92="1.5","1.5","0"),IF(AK92="1","1","0"),IF(AL92="4","4","0"),IF(AL92="3.5","3.5","0"),IF(AL92="3","3","0"),IF(AL92="2.5","2.5","0"),IF(AL92="2","2","0"),IF(AL92="1.5","1.5","0"),IF(AL92="1","1","0"),IF(AM92="4","4","0"),IF(AM92="3.5","3.5","0"),IF(AM92="3","3","0"),IF(AM92="2.5","2.5","0"),IF(AM92="2","2","0"),IF(AM92="1.5","1.5","0"),IF(AM92="1","1","0"),IF(AN92="4","4","0"),IF(AN92="3.5","3.5","0"),IF(AN92="3","3","0"),IF(AN92="2.5","2.5","0"),IF(AN92="2","2","0"),IF(AN92="1.5","1.5","0"),IF(AN92="1","1","0"),IF(AO92="4","4","0"),IF(AO92="3.5","3.5","0"),IF(AO92="3","3","0"),IF(AO92="2.5","2.5","0"),IF(AO92="2","2","0"),IF(AO92="1.5","1.5","0"),IF(AO92="1","1","0"),IF(AP92="4","4","0"),IF(AP92="3.5","3.5","0"),IF(AP92="3","3","0"),IF(AP92="2.5","2.5","0"),IF(AP92="2","2","0"),IF(AP92="1.5","1.5","0"),IF(AP92="1","1","0"),IF(AQ92="4","4","0"),IF(AQ92="3.5","3.5","0"),IF(AQ92="3","3","0"),IF(AQ92="2.5","2.5","0"),IF(AQ92="2","2","0"),IF(AQ92="1.5","1.5","0"),IF(AQ92="1","1","0"),IF(AR92="4","4","0"),IF(AR92="3.5","3.5","0"),IF(AR92="3","3","0"),IF(AR92="2.5","2.5","0"),IF(AR92="2","2","0"),IF(AR92="1.5","1.5","0"),IF(AR92="1","1","0"),IF(AS92="4","4","0"),IF(AS92="3.5","3.5","0"),IF(AS92="3","3","0"),IF(AS92="2.5","2.5","0"),IF(AS92="2","2","0"),IF(AS92="1.5","1.5","0"),IF(AS92="1","1","0"),IF(AT92="4","4","0"),IF(AT92="3.5","3.5","0"),IF(AT92="3","3","0"),IF(AT92="2.5","2.5","0"),IF(AT92="2","2","0"),IF(AT92="1.5","1.5","0"),IF(AT92="1","1","0"),IF(AU92="4","4","0"),IF(AU92="3.5","3.5","0"),IF(AU92="3","3","0"),IF(AU92="2.5","2.5","0"),IF(AU92="2","2","0"),IF(AU92="1.5","1.5","0"),IF(AU92="1","1","0"),IF(AV92="4","4","0"),IF(AV92="3.5","3.5","0"),IF(AV92="3","3","0"),IF(AV92="2.5","2.5","0"),IF(AV92="2","2","0"),IF(AV92="1.5","1.5","0"),IF(AV92="1","1","0"))</f>
        <v>0</v>
      </c>
      <c r="AX92" s="185">
        <f t="shared" ref="AX92" si="120">W92</f>
        <v>0</v>
      </c>
      <c r="AY92" s="186">
        <f t="shared" ref="AY92" si="121">AW92*W92</f>
        <v>0</v>
      </c>
      <c r="AZ92" s="179"/>
    </row>
    <row r="93" spans="1:52" ht="11.4" customHeight="1" thickBot="1" x14ac:dyDescent="0.3">
      <c r="A93" s="338"/>
      <c r="B93" s="338"/>
      <c r="C93" s="338"/>
      <c r="D93" s="338"/>
      <c r="E93" s="338"/>
      <c r="F93" s="338"/>
      <c r="G93" s="340"/>
      <c r="H93" s="340"/>
      <c r="I93" s="340"/>
      <c r="J93" s="340" t="s">
        <v>602</v>
      </c>
      <c r="K93" s="340"/>
      <c r="L93" s="340"/>
      <c r="M93" s="340"/>
      <c r="N93" s="340"/>
      <c r="O93" s="340"/>
      <c r="P93" s="340"/>
      <c r="Q93" s="340"/>
      <c r="R93" s="214"/>
      <c r="S93" s="342"/>
      <c r="T93" s="343"/>
    </row>
    <row r="94" spans="1:52" ht="11.4" customHeight="1" thickBot="1" x14ac:dyDescent="0.3">
      <c r="A94" s="338"/>
      <c r="B94" s="338"/>
      <c r="C94" s="338"/>
      <c r="D94" s="338"/>
      <c r="E94" s="338"/>
      <c r="F94" s="338"/>
      <c r="G94" s="340" t="s">
        <v>603</v>
      </c>
      <c r="H94" s="340"/>
      <c r="I94" s="340"/>
      <c r="J94" s="340" t="s">
        <v>604</v>
      </c>
      <c r="K94" s="340"/>
      <c r="L94" s="340"/>
      <c r="M94" s="340"/>
      <c r="N94" s="340"/>
      <c r="O94" s="340"/>
      <c r="P94" s="340"/>
      <c r="Q94" s="340"/>
      <c r="R94" s="214"/>
      <c r="S94" s="342" t="s">
        <v>295</v>
      </c>
      <c r="T94" s="343"/>
      <c r="U94" s="181">
        <v>3</v>
      </c>
      <c r="V94" s="182" t="s">
        <v>323</v>
      </c>
      <c r="W94" s="218">
        <f t="shared" ref="W94" si="122">MAX(IF(X94="A",U94,"0"),IF(X94="b+",U94,"0"),IF(X94="b",U94,"0"),IF(X94="c+",U94,"0"),IF(X94="c",U94,"0"),IF(X94="d+",U94,"0"),IF(X94="d",U94,"0"),IF(X94="ct",U94,"0"),IF(X94="tr",U94,"0"),IF(Y94="A",U94,"0"),IF(Y94="b+",U94,"0"),IF(Y94="b",U94,"0"),IF(Y94="c+",U94,"0"),IF(Y94="c",U94,"0"),IF(Y94="d+",U94,"0"),IF(Y94="d",U94,"0"),IF(Y94="ct",U94,"0"),IF(Y94="tr",U94,"0"),IF(Z94="A",U94,"0"),IF(Z94="b+",U94,"0"),IF(Z94="b",U94,"0"),IF(Z94="c+",U94,"0"),IF(Z94="c",U94,"0"),IF(Z94="d+",U94,"0"),IF(Z94="d",U94,"0"),IF(AA94="A",U94,"0"),IF(AA94="b+",U94,"0"),IF(AA94="b",U94,"0"),IF(AA94="c+",U94,"0"),IF(AA94="c",U94,"0"),IF(AA94="d+",U94,"0"),IF(AA94="d",U94,"0"),IF(AB94="A",U94,"0"),IF(AB94="b+",U94,"0"),IF(AB94="b",U94,"0"),IF(AB94="c+",U94,"0"),IF(AB94="c",U94,"0"),IF(AB94="d+",U94,"0"),IF(AB94="d",U94,"0"),IF(AC94="A",U94,"0"),IF(AC94="b+",U94,"0"),IF(AC94="b",U94,"0"),IF(AC94="c+",U94,"0"),IF(AC94="c",U94,"0"),IF(AC94="d+",U94,"0"),IF(AC94="d",U94,"0"),IF(AD94="A",U94,"0"),IF(AD94="b+",U94,"0"),IF(AD94="b",U94,"0"),IF(AD94="c+",U94,"0"),IF(AD94="c",U94,"0"),IF(AD94="d+",U94,"0"),IF(AD94="d",U94,"0"),IF(AE94="A",U94,"0"),IF(AE94="b+",U94,"0"),IF(AE94="b",U94,"0"),IF(AE94="c+",U94,"0"),IF(AE94="c",U94,"0"),IF(AE94="d+",U94,"0"),IF(AE94="d",U94,"0"),IF(AF94="A",U94,"0"),IF(AF94="b+",U94,"0"),IF(AF94="b",U94,"0"),IF(AF94="c+",U94,"0"),IF(AF94="c",U94,"0"),IF(AF94="d+",U94,"0"),IF(AF94="d",U94,"0"),IF(AG94="A",U94,"0"),IF(AG94="b+",U94,"0"),IF(AG94="b",U94,"0"),IF(AG94="c+",U94,"0"),IF(AG94="c",U94,"0"),IF(AG94="d+",U94,"0"),IF(AG94="d",U94,"0"),IF(AH94="A",U94,"0"),IF(AH94="b+",U94,"0"),IF(AH94="b",U94,"0"),IF(AH94="c+",U94,"0"),IF(AH94="c",U94,"0"),IF(AH94="d+",U94,"0"),IF(AH94="d",U94,"0"),IF(AI94="A",U94,"0"),IF(AI94="b+",U94,"0"),IF(AI94="b",U94,"0"),IF(AI94="c+",U94,"0"),IF(AI94="c",U94,"0"),IF(AI94="d+",U94,"0"),IF(AI94="d",U94,"0"))</f>
        <v>0</v>
      </c>
      <c r="X94" s="180"/>
      <c r="Y94" s="180"/>
      <c r="Z94" s="180"/>
      <c r="AA94" s="180"/>
      <c r="AB94" s="180"/>
      <c r="AC94" s="180"/>
      <c r="AD94" s="180"/>
      <c r="AE94" s="180"/>
      <c r="AF94" s="180"/>
      <c r="AG94" s="180"/>
      <c r="AH94" s="180"/>
      <c r="AI94" s="180"/>
      <c r="AJ94" s="207"/>
      <c r="AK94" s="192" t="str">
        <f t="shared" ref="AK94:AV94" si="123">IF(X94="f","0",IF(X94="d","1",IF(X94="d+","1.5",IF(X94="c","2",IF(X94="c+","2.5",IF(X94="b","3",IF(X94="b+","3.5",IF(X94="a","4","-"))))))))</f>
        <v>-</v>
      </c>
      <c r="AL94" s="192" t="str">
        <f t="shared" si="123"/>
        <v>-</v>
      </c>
      <c r="AM94" s="192" t="str">
        <f t="shared" si="123"/>
        <v>-</v>
      </c>
      <c r="AN94" s="192" t="str">
        <f t="shared" si="123"/>
        <v>-</v>
      </c>
      <c r="AO94" s="192" t="str">
        <f t="shared" si="123"/>
        <v>-</v>
      </c>
      <c r="AP94" s="192" t="str">
        <f t="shared" si="123"/>
        <v>-</v>
      </c>
      <c r="AQ94" s="192" t="str">
        <f t="shared" si="123"/>
        <v>-</v>
      </c>
      <c r="AR94" s="192" t="str">
        <f t="shared" si="123"/>
        <v>-</v>
      </c>
      <c r="AS94" s="192" t="str">
        <f t="shared" si="123"/>
        <v>-</v>
      </c>
      <c r="AT94" s="192" t="str">
        <f t="shared" si="123"/>
        <v>-</v>
      </c>
      <c r="AU94" s="192" t="str">
        <f t="shared" si="123"/>
        <v>-</v>
      </c>
      <c r="AV94" s="192" t="str">
        <f t="shared" si="123"/>
        <v>-</v>
      </c>
      <c r="AW94" s="184">
        <f t="shared" ref="AW94" si="124">MAX(IF(AK94="4","4","0"),IF(AK94="3.5","3.5","0"),IF(AK94="3","3","0"),IF(AK94="2.5","2.5","0"),IF(AK94="2","2","0"),IF(AK94="1.5","1.5","0"),IF(AK94="1","1","0"),IF(AL94="4","4","0"),IF(AL94="3.5","3.5","0"),IF(AL94="3","3","0"),IF(AL94="2.5","2.5","0"),IF(AL94="2","2","0"),IF(AL94="1.5","1.5","0"),IF(AL94="1","1","0"),IF(AM94="4","4","0"),IF(AM94="3.5","3.5","0"),IF(AM94="3","3","0"),IF(AM94="2.5","2.5","0"),IF(AM94="2","2","0"),IF(AM94="1.5","1.5","0"),IF(AM94="1","1","0"),IF(AN94="4","4","0"),IF(AN94="3.5","3.5","0"),IF(AN94="3","3","0"),IF(AN94="2.5","2.5","0"),IF(AN94="2","2","0"),IF(AN94="1.5","1.5","0"),IF(AN94="1","1","0"),IF(AO94="4","4","0"),IF(AO94="3.5","3.5","0"),IF(AO94="3","3","0"),IF(AO94="2.5","2.5","0"),IF(AO94="2","2","0"),IF(AO94="1.5","1.5","0"),IF(AO94="1","1","0"),IF(AP94="4","4","0"),IF(AP94="3.5","3.5","0"),IF(AP94="3","3","0"),IF(AP94="2.5","2.5","0"),IF(AP94="2","2","0"),IF(AP94="1.5","1.5","0"),IF(AP94="1","1","0"),IF(AQ94="4","4","0"),IF(AQ94="3.5","3.5","0"),IF(AQ94="3","3","0"),IF(AQ94="2.5","2.5","0"),IF(AQ94="2","2","0"),IF(AQ94="1.5","1.5","0"),IF(AQ94="1","1","0"),IF(AR94="4","4","0"),IF(AR94="3.5","3.5","0"),IF(AR94="3","3","0"),IF(AR94="2.5","2.5","0"),IF(AR94="2","2","0"),IF(AR94="1.5","1.5","0"),IF(AR94="1","1","0"),IF(AS94="4","4","0"),IF(AS94="3.5","3.5","0"),IF(AS94="3","3","0"),IF(AS94="2.5","2.5","0"),IF(AS94="2","2","0"),IF(AS94="1.5","1.5","0"),IF(AS94="1","1","0"),IF(AT94="4","4","0"),IF(AT94="3.5","3.5","0"),IF(AT94="3","3","0"),IF(AT94="2.5","2.5","0"),IF(AT94="2","2","0"),IF(AT94="1.5","1.5","0"),IF(AT94="1","1","0"),IF(AU94="4","4","0"),IF(AU94="3.5","3.5","0"),IF(AU94="3","3","0"),IF(AU94="2.5","2.5","0"),IF(AU94="2","2","0"),IF(AU94="1.5","1.5","0"),IF(AU94="1","1","0"),IF(AV94="4","4","0"),IF(AV94="3.5","3.5","0"),IF(AV94="3","3","0"),IF(AV94="2.5","2.5","0"),IF(AV94="2","2","0"),IF(AV94="1.5","1.5","0"),IF(AV94="1","1","0"))</f>
        <v>0</v>
      </c>
      <c r="AX94" s="185">
        <f t="shared" ref="AX94" si="125">W94</f>
        <v>0</v>
      </c>
      <c r="AY94" s="186">
        <f t="shared" ref="AY94" si="126">AW94*W94</f>
        <v>0</v>
      </c>
      <c r="AZ94" s="179"/>
    </row>
    <row r="95" spans="1:52" ht="11.4" customHeight="1" thickBot="1" x14ac:dyDescent="0.3">
      <c r="A95" s="338"/>
      <c r="B95" s="338"/>
      <c r="C95" s="338"/>
      <c r="D95" s="338"/>
      <c r="E95" s="338"/>
      <c r="F95" s="338"/>
      <c r="G95" s="340"/>
      <c r="H95" s="340"/>
      <c r="I95" s="340"/>
      <c r="J95" s="340" t="s">
        <v>605</v>
      </c>
      <c r="K95" s="340"/>
      <c r="L95" s="340"/>
      <c r="M95" s="340"/>
      <c r="N95" s="340"/>
      <c r="O95" s="340"/>
      <c r="P95" s="340"/>
      <c r="Q95" s="340"/>
      <c r="R95" s="214"/>
      <c r="S95" s="342"/>
      <c r="T95" s="343"/>
    </row>
    <row r="96" spans="1:52" ht="11.4" customHeight="1" thickBot="1" x14ac:dyDescent="0.3">
      <c r="A96" s="338"/>
      <c r="B96" s="338"/>
      <c r="C96" s="338"/>
      <c r="D96" s="338"/>
      <c r="E96" s="338"/>
      <c r="F96" s="338"/>
      <c r="G96" s="340" t="s">
        <v>606</v>
      </c>
      <c r="H96" s="340"/>
      <c r="I96" s="340"/>
      <c r="J96" s="340" t="s">
        <v>607</v>
      </c>
      <c r="K96" s="340"/>
      <c r="L96" s="340"/>
      <c r="M96" s="340"/>
      <c r="N96" s="340"/>
      <c r="O96" s="340"/>
      <c r="P96" s="340"/>
      <c r="Q96" s="340"/>
      <c r="R96" s="214"/>
      <c r="S96" s="342" t="s">
        <v>295</v>
      </c>
      <c r="T96" s="343"/>
      <c r="U96" s="181">
        <v>3</v>
      </c>
      <c r="V96" s="182" t="s">
        <v>323</v>
      </c>
      <c r="W96" s="218">
        <f t="shared" ref="W96" si="127">MAX(IF(X96="A",U96,"0"),IF(X96="b+",U96,"0"),IF(X96="b",U96,"0"),IF(X96="c+",U96,"0"),IF(X96="c",U96,"0"),IF(X96="d+",U96,"0"),IF(X96="d",U96,"0"),IF(X96="ct",U96,"0"),IF(X96="tr",U96,"0"),IF(Y96="A",U96,"0"),IF(Y96="b+",U96,"0"),IF(Y96="b",U96,"0"),IF(Y96="c+",U96,"0"),IF(Y96="c",U96,"0"),IF(Y96="d+",U96,"0"),IF(Y96="d",U96,"0"),IF(Y96="ct",U96,"0"),IF(Y96="tr",U96,"0"),IF(Z96="A",U96,"0"),IF(Z96="b+",U96,"0"),IF(Z96="b",U96,"0"),IF(Z96="c+",U96,"0"),IF(Z96="c",U96,"0"),IF(Z96="d+",U96,"0"),IF(Z96="d",U96,"0"),IF(AA96="A",U96,"0"),IF(AA96="b+",U96,"0"),IF(AA96="b",U96,"0"),IF(AA96="c+",U96,"0"),IF(AA96="c",U96,"0"),IF(AA96="d+",U96,"0"),IF(AA96="d",U96,"0"),IF(AB96="A",U96,"0"),IF(AB96="b+",U96,"0"),IF(AB96="b",U96,"0"),IF(AB96="c+",U96,"0"),IF(AB96="c",U96,"0"),IF(AB96="d+",U96,"0"),IF(AB96="d",U96,"0"),IF(AC96="A",U96,"0"),IF(AC96="b+",U96,"0"),IF(AC96="b",U96,"0"),IF(AC96="c+",U96,"0"),IF(AC96="c",U96,"0"),IF(AC96="d+",U96,"0"),IF(AC96="d",U96,"0"),IF(AD96="A",U96,"0"),IF(AD96="b+",U96,"0"),IF(AD96="b",U96,"0"),IF(AD96="c+",U96,"0"),IF(AD96="c",U96,"0"),IF(AD96="d+",U96,"0"),IF(AD96="d",U96,"0"),IF(AE96="A",U96,"0"),IF(AE96="b+",U96,"0"),IF(AE96="b",U96,"0"),IF(AE96="c+",U96,"0"),IF(AE96="c",U96,"0"),IF(AE96="d+",U96,"0"),IF(AE96="d",U96,"0"),IF(AF96="A",U96,"0"),IF(AF96="b+",U96,"0"),IF(AF96="b",U96,"0"),IF(AF96="c+",U96,"0"),IF(AF96="c",U96,"0"),IF(AF96="d+",U96,"0"),IF(AF96="d",U96,"0"),IF(AG96="A",U96,"0"),IF(AG96="b+",U96,"0"),IF(AG96="b",U96,"0"),IF(AG96="c+",U96,"0"),IF(AG96="c",U96,"0"),IF(AG96="d+",U96,"0"),IF(AG96="d",U96,"0"),IF(AH96="A",U96,"0"),IF(AH96="b+",U96,"0"),IF(AH96="b",U96,"0"),IF(AH96="c+",U96,"0"),IF(AH96="c",U96,"0"),IF(AH96="d+",U96,"0"),IF(AH96="d",U96,"0"),IF(AI96="A",U96,"0"),IF(AI96="b+",U96,"0"),IF(AI96="b",U96,"0"),IF(AI96="c+",U96,"0"),IF(AI96="c",U96,"0"),IF(AI96="d+",U96,"0"),IF(AI96="d",U96,"0"))</f>
        <v>0</v>
      </c>
      <c r="X96" s="180"/>
      <c r="Y96" s="180"/>
      <c r="Z96" s="180"/>
      <c r="AA96" s="180"/>
      <c r="AB96" s="180"/>
      <c r="AC96" s="180"/>
      <c r="AD96" s="180"/>
      <c r="AE96" s="180"/>
      <c r="AF96" s="180"/>
      <c r="AG96" s="180"/>
      <c r="AH96" s="180"/>
      <c r="AI96" s="180"/>
      <c r="AJ96" s="207"/>
      <c r="AK96" s="192" t="str">
        <f t="shared" ref="AK96:AV96" si="128">IF(X96="f","0",IF(X96="d","1",IF(X96="d+","1.5",IF(X96="c","2",IF(X96="c+","2.5",IF(X96="b","3",IF(X96="b+","3.5",IF(X96="a","4","-"))))))))</f>
        <v>-</v>
      </c>
      <c r="AL96" s="192" t="str">
        <f t="shared" si="128"/>
        <v>-</v>
      </c>
      <c r="AM96" s="192" t="str">
        <f t="shared" si="128"/>
        <v>-</v>
      </c>
      <c r="AN96" s="192" t="str">
        <f t="shared" si="128"/>
        <v>-</v>
      </c>
      <c r="AO96" s="192" t="str">
        <f t="shared" si="128"/>
        <v>-</v>
      </c>
      <c r="AP96" s="192" t="str">
        <f t="shared" si="128"/>
        <v>-</v>
      </c>
      <c r="AQ96" s="192" t="str">
        <f t="shared" si="128"/>
        <v>-</v>
      </c>
      <c r="AR96" s="192" t="str">
        <f t="shared" si="128"/>
        <v>-</v>
      </c>
      <c r="AS96" s="192" t="str">
        <f t="shared" si="128"/>
        <v>-</v>
      </c>
      <c r="AT96" s="192" t="str">
        <f t="shared" si="128"/>
        <v>-</v>
      </c>
      <c r="AU96" s="192" t="str">
        <f t="shared" si="128"/>
        <v>-</v>
      </c>
      <c r="AV96" s="192" t="str">
        <f t="shared" si="128"/>
        <v>-</v>
      </c>
      <c r="AW96" s="184">
        <f t="shared" ref="AW96" si="129">MAX(IF(AK96="4","4","0"),IF(AK96="3.5","3.5","0"),IF(AK96="3","3","0"),IF(AK96="2.5","2.5","0"),IF(AK96="2","2","0"),IF(AK96="1.5","1.5","0"),IF(AK96="1","1","0"),IF(AL96="4","4","0"),IF(AL96="3.5","3.5","0"),IF(AL96="3","3","0"),IF(AL96="2.5","2.5","0"),IF(AL96="2","2","0"),IF(AL96="1.5","1.5","0"),IF(AL96="1","1","0"),IF(AM96="4","4","0"),IF(AM96="3.5","3.5","0"),IF(AM96="3","3","0"),IF(AM96="2.5","2.5","0"),IF(AM96="2","2","0"),IF(AM96="1.5","1.5","0"),IF(AM96="1","1","0"),IF(AN96="4","4","0"),IF(AN96="3.5","3.5","0"),IF(AN96="3","3","0"),IF(AN96="2.5","2.5","0"),IF(AN96="2","2","0"),IF(AN96="1.5","1.5","0"),IF(AN96="1","1","0"),IF(AO96="4","4","0"),IF(AO96="3.5","3.5","0"),IF(AO96="3","3","0"),IF(AO96="2.5","2.5","0"),IF(AO96="2","2","0"),IF(AO96="1.5","1.5","0"),IF(AO96="1","1","0"),IF(AP96="4","4","0"),IF(AP96="3.5","3.5","0"),IF(AP96="3","3","0"),IF(AP96="2.5","2.5","0"),IF(AP96="2","2","0"),IF(AP96="1.5","1.5","0"),IF(AP96="1","1","0"),IF(AQ96="4","4","0"),IF(AQ96="3.5","3.5","0"),IF(AQ96="3","3","0"),IF(AQ96="2.5","2.5","0"),IF(AQ96="2","2","0"),IF(AQ96="1.5","1.5","0"),IF(AQ96="1","1","0"),IF(AR96="4","4","0"),IF(AR96="3.5","3.5","0"),IF(AR96="3","3","0"),IF(AR96="2.5","2.5","0"),IF(AR96="2","2","0"),IF(AR96="1.5","1.5","0"),IF(AR96="1","1","0"),IF(AS96="4","4","0"),IF(AS96="3.5","3.5","0"),IF(AS96="3","3","0"),IF(AS96="2.5","2.5","0"),IF(AS96="2","2","0"),IF(AS96="1.5","1.5","0"),IF(AS96="1","1","0"),IF(AT96="4","4","0"),IF(AT96="3.5","3.5","0"),IF(AT96="3","3","0"),IF(AT96="2.5","2.5","0"),IF(AT96="2","2","0"),IF(AT96="1.5","1.5","0"),IF(AT96="1","1","0"),IF(AU96="4","4","0"),IF(AU96="3.5","3.5","0"),IF(AU96="3","3","0"),IF(AU96="2.5","2.5","0"),IF(AU96="2","2","0"),IF(AU96="1.5","1.5","0"),IF(AU96="1","1","0"),IF(AV96="4","4","0"),IF(AV96="3.5","3.5","0"),IF(AV96="3","3","0"),IF(AV96="2.5","2.5","0"),IF(AV96="2","2","0"),IF(AV96="1.5","1.5","0"),IF(AV96="1","1","0"))</f>
        <v>0</v>
      </c>
      <c r="AX96" s="185">
        <f t="shared" ref="AX96" si="130">W96</f>
        <v>0</v>
      </c>
      <c r="AY96" s="186">
        <f t="shared" ref="AY96" si="131">AW96*W96</f>
        <v>0</v>
      </c>
      <c r="AZ96" s="179"/>
    </row>
    <row r="97" spans="1:52" ht="11.4" customHeight="1" thickBot="1" x14ac:dyDescent="0.3">
      <c r="A97" s="338"/>
      <c r="B97" s="338"/>
      <c r="C97" s="338"/>
      <c r="D97" s="338"/>
      <c r="E97" s="338"/>
      <c r="F97" s="338"/>
      <c r="G97" s="340"/>
      <c r="H97" s="340"/>
      <c r="I97" s="340"/>
      <c r="J97" s="340" t="s">
        <v>608</v>
      </c>
      <c r="K97" s="340"/>
      <c r="L97" s="340"/>
      <c r="M97" s="340"/>
      <c r="N97" s="340"/>
      <c r="O97" s="340"/>
      <c r="P97" s="340"/>
      <c r="Q97" s="340"/>
      <c r="R97" s="214"/>
      <c r="S97" s="342"/>
      <c r="T97" s="343"/>
    </row>
    <row r="98" spans="1:52" ht="11.4" customHeight="1" thickBot="1" x14ac:dyDescent="0.3">
      <c r="A98" s="338"/>
      <c r="B98" s="338"/>
      <c r="C98" s="338"/>
      <c r="D98" s="338"/>
      <c r="E98" s="338"/>
      <c r="F98" s="338"/>
      <c r="G98" s="340" t="s">
        <v>210</v>
      </c>
      <c r="H98" s="340"/>
      <c r="I98" s="340"/>
      <c r="J98" s="340" t="s">
        <v>211</v>
      </c>
      <c r="K98" s="340"/>
      <c r="L98" s="340"/>
      <c r="M98" s="340"/>
      <c r="N98" s="340"/>
      <c r="O98" s="340"/>
      <c r="P98" s="340"/>
      <c r="Q98" s="340"/>
      <c r="R98" s="214"/>
      <c r="S98" s="342" t="s">
        <v>295</v>
      </c>
      <c r="T98" s="343"/>
      <c r="U98" s="181">
        <v>3</v>
      </c>
      <c r="V98" s="182" t="s">
        <v>323</v>
      </c>
      <c r="W98" s="218">
        <f t="shared" ref="W98" si="132">MAX(IF(X98="A",U98,"0"),IF(X98="b+",U98,"0"),IF(X98="b",U98,"0"),IF(X98="c+",U98,"0"),IF(X98="c",U98,"0"),IF(X98="d+",U98,"0"),IF(X98="d",U98,"0"),IF(X98="ct",U98,"0"),IF(X98="tr",U98,"0"),IF(Y98="A",U98,"0"),IF(Y98="b+",U98,"0"),IF(Y98="b",U98,"0"),IF(Y98="c+",U98,"0"),IF(Y98="c",U98,"0"),IF(Y98="d+",U98,"0"),IF(Y98="d",U98,"0"),IF(Y98="ct",U98,"0"),IF(Y98="tr",U98,"0"),IF(Z98="A",U98,"0"),IF(Z98="b+",U98,"0"),IF(Z98="b",U98,"0"),IF(Z98="c+",U98,"0"),IF(Z98="c",U98,"0"),IF(Z98="d+",U98,"0"),IF(Z98="d",U98,"0"),IF(AA98="A",U98,"0"),IF(AA98="b+",U98,"0"),IF(AA98="b",U98,"0"),IF(AA98="c+",U98,"0"),IF(AA98="c",U98,"0"),IF(AA98="d+",U98,"0"),IF(AA98="d",U98,"0"),IF(AB98="A",U98,"0"),IF(AB98="b+",U98,"0"),IF(AB98="b",U98,"0"),IF(AB98="c+",U98,"0"),IF(AB98="c",U98,"0"),IF(AB98="d+",U98,"0"),IF(AB98="d",U98,"0"),IF(AC98="A",U98,"0"),IF(AC98="b+",U98,"0"),IF(AC98="b",U98,"0"),IF(AC98="c+",U98,"0"),IF(AC98="c",U98,"0"),IF(AC98="d+",U98,"0"),IF(AC98="d",U98,"0"),IF(AD98="A",U98,"0"),IF(AD98="b+",U98,"0"),IF(AD98="b",U98,"0"),IF(AD98="c+",U98,"0"),IF(AD98="c",U98,"0"),IF(AD98="d+",U98,"0"),IF(AD98="d",U98,"0"),IF(AE98="A",U98,"0"),IF(AE98="b+",U98,"0"),IF(AE98="b",U98,"0"),IF(AE98="c+",U98,"0"),IF(AE98="c",U98,"0"),IF(AE98="d+",U98,"0"),IF(AE98="d",U98,"0"),IF(AF98="A",U98,"0"),IF(AF98="b+",U98,"0"),IF(AF98="b",U98,"0"),IF(AF98="c+",U98,"0"),IF(AF98="c",U98,"0"),IF(AF98="d+",U98,"0"),IF(AF98="d",U98,"0"),IF(AG98="A",U98,"0"),IF(AG98="b+",U98,"0"),IF(AG98="b",U98,"0"),IF(AG98="c+",U98,"0"),IF(AG98="c",U98,"0"),IF(AG98="d+",U98,"0"),IF(AG98="d",U98,"0"),IF(AH98="A",U98,"0"),IF(AH98="b+",U98,"0"),IF(AH98="b",U98,"0"),IF(AH98="c+",U98,"0"),IF(AH98="c",U98,"0"),IF(AH98="d+",U98,"0"),IF(AH98="d",U98,"0"),IF(AI98="A",U98,"0"),IF(AI98="b+",U98,"0"),IF(AI98="b",U98,"0"),IF(AI98="c+",U98,"0"),IF(AI98="c",U98,"0"),IF(AI98="d+",U98,"0"),IF(AI98="d",U98,"0"))</f>
        <v>0</v>
      </c>
      <c r="X98" s="180"/>
      <c r="Y98" s="180"/>
      <c r="Z98" s="180"/>
      <c r="AA98" s="180"/>
      <c r="AB98" s="180"/>
      <c r="AC98" s="180"/>
      <c r="AD98" s="180"/>
      <c r="AE98" s="180"/>
      <c r="AF98" s="180"/>
      <c r="AG98" s="180"/>
      <c r="AH98" s="180"/>
      <c r="AI98" s="180"/>
      <c r="AJ98" s="207"/>
      <c r="AK98" s="192" t="str">
        <f t="shared" ref="AK98:AV98" si="133">IF(X98="f","0",IF(X98="d","1",IF(X98="d+","1.5",IF(X98="c","2",IF(X98="c+","2.5",IF(X98="b","3",IF(X98="b+","3.5",IF(X98="a","4","-"))))))))</f>
        <v>-</v>
      </c>
      <c r="AL98" s="192" t="str">
        <f t="shared" si="133"/>
        <v>-</v>
      </c>
      <c r="AM98" s="192" t="str">
        <f t="shared" si="133"/>
        <v>-</v>
      </c>
      <c r="AN98" s="192" t="str">
        <f t="shared" si="133"/>
        <v>-</v>
      </c>
      <c r="AO98" s="192" t="str">
        <f t="shared" si="133"/>
        <v>-</v>
      </c>
      <c r="AP98" s="192" t="str">
        <f t="shared" si="133"/>
        <v>-</v>
      </c>
      <c r="AQ98" s="192" t="str">
        <f t="shared" si="133"/>
        <v>-</v>
      </c>
      <c r="AR98" s="192" t="str">
        <f t="shared" si="133"/>
        <v>-</v>
      </c>
      <c r="AS98" s="192" t="str">
        <f t="shared" si="133"/>
        <v>-</v>
      </c>
      <c r="AT98" s="192" t="str">
        <f t="shared" si="133"/>
        <v>-</v>
      </c>
      <c r="AU98" s="192" t="str">
        <f t="shared" si="133"/>
        <v>-</v>
      </c>
      <c r="AV98" s="192" t="str">
        <f t="shared" si="133"/>
        <v>-</v>
      </c>
      <c r="AW98" s="184">
        <f t="shared" ref="AW98" si="134">MAX(IF(AK98="4","4","0"),IF(AK98="3.5","3.5","0"),IF(AK98="3","3","0"),IF(AK98="2.5","2.5","0"),IF(AK98="2","2","0"),IF(AK98="1.5","1.5","0"),IF(AK98="1","1","0"),IF(AL98="4","4","0"),IF(AL98="3.5","3.5","0"),IF(AL98="3","3","0"),IF(AL98="2.5","2.5","0"),IF(AL98="2","2","0"),IF(AL98="1.5","1.5","0"),IF(AL98="1","1","0"),IF(AM98="4","4","0"),IF(AM98="3.5","3.5","0"),IF(AM98="3","3","0"),IF(AM98="2.5","2.5","0"),IF(AM98="2","2","0"),IF(AM98="1.5","1.5","0"),IF(AM98="1","1","0"),IF(AN98="4","4","0"),IF(AN98="3.5","3.5","0"),IF(AN98="3","3","0"),IF(AN98="2.5","2.5","0"),IF(AN98="2","2","0"),IF(AN98="1.5","1.5","0"),IF(AN98="1","1","0"),IF(AO98="4","4","0"),IF(AO98="3.5","3.5","0"),IF(AO98="3","3","0"),IF(AO98="2.5","2.5","0"),IF(AO98="2","2","0"),IF(AO98="1.5","1.5","0"),IF(AO98="1","1","0"),IF(AP98="4","4","0"),IF(AP98="3.5","3.5","0"),IF(AP98="3","3","0"),IF(AP98="2.5","2.5","0"),IF(AP98="2","2","0"),IF(AP98="1.5","1.5","0"),IF(AP98="1","1","0"),IF(AQ98="4","4","0"),IF(AQ98="3.5","3.5","0"),IF(AQ98="3","3","0"),IF(AQ98="2.5","2.5","0"),IF(AQ98="2","2","0"),IF(AQ98="1.5","1.5","0"),IF(AQ98="1","1","0"),IF(AR98="4","4","0"),IF(AR98="3.5","3.5","0"),IF(AR98="3","3","0"),IF(AR98="2.5","2.5","0"),IF(AR98="2","2","0"),IF(AR98="1.5","1.5","0"),IF(AR98="1","1","0"),IF(AS98="4","4","0"),IF(AS98="3.5","3.5","0"),IF(AS98="3","3","0"),IF(AS98="2.5","2.5","0"),IF(AS98="2","2","0"),IF(AS98="1.5","1.5","0"),IF(AS98="1","1","0"),IF(AT98="4","4","0"),IF(AT98="3.5","3.5","0"),IF(AT98="3","3","0"),IF(AT98="2.5","2.5","0"),IF(AT98="2","2","0"),IF(AT98="1.5","1.5","0"),IF(AT98="1","1","0"),IF(AU98="4","4","0"),IF(AU98="3.5","3.5","0"),IF(AU98="3","3","0"),IF(AU98="2.5","2.5","0"),IF(AU98="2","2","0"),IF(AU98="1.5","1.5","0"),IF(AU98="1","1","0"),IF(AV98="4","4","0"),IF(AV98="3.5","3.5","0"),IF(AV98="3","3","0"),IF(AV98="2.5","2.5","0"),IF(AV98="2","2","0"),IF(AV98="1.5","1.5","0"),IF(AV98="1","1","0"))</f>
        <v>0</v>
      </c>
      <c r="AX98" s="185">
        <f t="shared" ref="AX98" si="135">W98</f>
        <v>0</v>
      </c>
      <c r="AY98" s="186">
        <f t="shared" ref="AY98" si="136">AW98*W98</f>
        <v>0</v>
      </c>
      <c r="AZ98" s="179"/>
    </row>
    <row r="99" spans="1:52" ht="11.4" customHeight="1" thickBot="1" x14ac:dyDescent="0.3">
      <c r="A99" s="338"/>
      <c r="B99" s="338"/>
      <c r="C99" s="338"/>
      <c r="D99" s="338"/>
      <c r="E99" s="338"/>
      <c r="F99" s="338"/>
      <c r="G99" s="340"/>
      <c r="H99" s="340"/>
      <c r="I99" s="340"/>
      <c r="J99" s="340" t="s">
        <v>212</v>
      </c>
      <c r="K99" s="340"/>
      <c r="L99" s="340"/>
      <c r="M99" s="340"/>
      <c r="N99" s="340"/>
      <c r="O99" s="340"/>
      <c r="P99" s="340"/>
      <c r="Q99" s="340"/>
      <c r="R99" s="214"/>
      <c r="S99" s="342"/>
      <c r="T99" s="343"/>
    </row>
    <row r="100" spans="1:52" ht="11.4" customHeight="1" thickBot="1" x14ac:dyDescent="0.3">
      <c r="A100" s="338"/>
      <c r="B100" s="338"/>
      <c r="C100" s="338"/>
      <c r="D100" s="338"/>
      <c r="E100" s="338"/>
      <c r="F100" s="338"/>
      <c r="G100" s="340" t="s">
        <v>609</v>
      </c>
      <c r="H100" s="340"/>
      <c r="I100" s="340"/>
      <c r="J100" s="340" t="s">
        <v>610</v>
      </c>
      <c r="K100" s="340"/>
      <c r="L100" s="340"/>
      <c r="M100" s="340"/>
      <c r="N100" s="340"/>
      <c r="O100" s="340"/>
      <c r="P100" s="340"/>
      <c r="Q100" s="340"/>
      <c r="R100" s="214"/>
      <c r="S100" s="342" t="s">
        <v>295</v>
      </c>
      <c r="T100" s="343"/>
      <c r="U100" s="181">
        <v>3</v>
      </c>
      <c r="V100" s="182" t="s">
        <v>323</v>
      </c>
      <c r="W100" s="218">
        <f t="shared" ref="W100" si="137">MAX(IF(X100="A",U100,"0"),IF(X100="b+",U100,"0"),IF(X100="b",U100,"0"),IF(X100="c+",U100,"0"),IF(X100="c",U100,"0"),IF(X100="d+",U100,"0"),IF(X100="d",U100,"0"),IF(X100="ct",U100,"0"),IF(X100="tr",U100,"0"),IF(Y100="A",U100,"0"),IF(Y100="b+",U100,"0"),IF(Y100="b",U100,"0"),IF(Y100="c+",U100,"0"),IF(Y100="c",U100,"0"),IF(Y100="d+",U100,"0"),IF(Y100="d",U100,"0"),IF(Y100="ct",U100,"0"),IF(Y100="tr",U100,"0"),IF(Z100="A",U100,"0"),IF(Z100="b+",U100,"0"),IF(Z100="b",U100,"0"),IF(Z100="c+",U100,"0"),IF(Z100="c",U100,"0"),IF(Z100="d+",U100,"0"),IF(Z100="d",U100,"0"),IF(AA100="A",U100,"0"),IF(AA100="b+",U100,"0"),IF(AA100="b",U100,"0"),IF(AA100="c+",U100,"0"),IF(AA100="c",U100,"0"),IF(AA100="d+",U100,"0"),IF(AA100="d",U100,"0"),IF(AB100="A",U100,"0"),IF(AB100="b+",U100,"0"),IF(AB100="b",U100,"0"),IF(AB100="c+",U100,"0"),IF(AB100="c",U100,"0"),IF(AB100="d+",U100,"0"),IF(AB100="d",U100,"0"),IF(AC100="A",U100,"0"),IF(AC100="b+",U100,"0"),IF(AC100="b",U100,"0"),IF(AC100="c+",U100,"0"),IF(AC100="c",U100,"0"),IF(AC100="d+",U100,"0"),IF(AC100="d",U100,"0"),IF(AD100="A",U100,"0"),IF(AD100="b+",U100,"0"),IF(AD100="b",U100,"0"),IF(AD100="c+",U100,"0"),IF(AD100="c",U100,"0"),IF(AD100="d+",U100,"0"),IF(AD100="d",U100,"0"),IF(AE100="A",U100,"0"),IF(AE100="b+",U100,"0"),IF(AE100="b",U100,"0"),IF(AE100="c+",U100,"0"),IF(AE100="c",U100,"0"),IF(AE100="d+",U100,"0"),IF(AE100="d",U100,"0"),IF(AF100="A",U100,"0"),IF(AF100="b+",U100,"0"),IF(AF100="b",U100,"0"),IF(AF100="c+",U100,"0"),IF(AF100="c",U100,"0"),IF(AF100="d+",U100,"0"),IF(AF100="d",U100,"0"),IF(AG100="A",U100,"0"),IF(AG100="b+",U100,"0"),IF(AG100="b",U100,"0"),IF(AG100="c+",U100,"0"),IF(AG100="c",U100,"0"),IF(AG100="d+",U100,"0"),IF(AG100="d",U100,"0"),IF(AH100="A",U100,"0"),IF(AH100="b+",U100,"0"),IF(AH100="b",U100,"0"),IF(AH100="c+",U100,"0"),IF(AH100="c",U100,"0"),IF(AH100="d+",U100,"0"),IF(AH100="d",U100,"0"),IF(AI100="A",U100,"0"),IF(AI100="b+",U100,"0"),IF(AI100="b",U100,"0"),IF(AI100="c+",U100,"0"),IF(AI100="c",U100,"0"),IF(AI100="d+",U100,"0"),IF(AI100="d",U100,"0"))</f>
        <v>0</v>
      </c>
      <c r="X100" s="180"/>
      <c r="Y100" s="18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207"/>
      <c r="AK100" s="192" t="str">
        <f t="shared" ref="AK100:AV100" si="138">IF(X100="f","0",IF(X100="d","1",IF(X100="d+","1.5",IF(X100="c","2",IF(X100="c+","2.5",IF(X100="b","3",IF(X100="b+","3.5",IF(X100="a","4","-"))))))))</f>
        <v>-</v>
      </c>
      <c r="AL100" s="192" t="str">
        <f t="shared" si="138"/>
        <v>-</v>
      </c>
      <c r="AM100" s="192" t="str">
        <f t="shared" si="138"/>
        <v>-</v>
      </c>
      <c r="AN100" s="192" t="str">
        <f t="shared" si="138"/>
        <v>-</v>
      </c>
      <c r="AO100" s="192" t="str">
        <f t="shared" si="138"/>
        <v>-</v>
      </c>
      <c r="AP100" s="192" t="str">
        <f t="shared" si="138"/>
        <v>-</v>
      </c>
      <c r="AQ100" s="192" t="str">
        <f t="shared" si="138"/>
        <v>-</v>
      </c>
      <c r="AR100" s="192" t="str">
        <f t="shared" si="138"/>
        <v>-</v>
      </c>
      <c r="AS100" s="192" t="str">
        <f t="shared" si="138"/>
        <v>-</v>
      </c>
      <c r="AT100" s="192" t="str">
        <f t="shared" si="138"/>
        <v>-</v>
      </c>
      <c r="AU100" s="192" t="str">
        <f t="shared" si="138"/>
        <v>-</v>
      </c>
      <c r="AV100" s="192" t="str">
        <f t="shared" si="138"/>
        <v>-</v>
      </c>
      <c r="AW100" s="184">
        <f t="shared" ref="AW100" si="139">MAX(IF(AK100="4","4","0"),IF(AK100="3.5","3.5","0"),IF(AK100="3","3","0"),IF(AK100="2.5","2.5","0"),IF(AK100="2","2","0"),IF(AK100="1.5","1.5","0"),IF(AK100="1","1","0"),IF(AL100="4","4","0"),IF(AL100="3.5","3.5","0"),IF(AL100="3","3","0"),IF(AL100="2.5","2.5","0"),IF(AL100="2","2","0"),IF(AL100="1.5","1.5","0"),IF(AL100="1","1","0"),IF(AM100="4","4","0"),IF(AM100="3.5","3.5","0"),IF(AM100="3","3","0"),IF(AM100="2.5","2.5","0"),IF(AM100="2","2","0"),IF(AM100="1.5","1.5","0"),IF(AM100="1","1","0"),IF(AN100="4","4","0"),IF(AN100="3.5","3.5","0"),IF(AN100="3","3","0"),IF(AN100="2.5","2.5","0"),IF(AN100="2","2","0"),IF(AN100="1.5","1.5","0"),IF(AN100="1","1","0"),IF(AO100="4","4","0"),IF(AO100="3.5","3.5","0"),IF(AO100="3","3","0"),IF(AO100="2.5","2.5","0"),IF(AO100="2","2","0"),IF(AO100="1.5","1.5","0"),IF(AO100="1","1","0"),IF(AP100="4","4","0"),IF(AP100="3.5","3.5","0"),IF(AP100="3","3","0"),IF(AP100="2.5","2.5","0"),IF(AP100="2","2","0"),IF(AP100="1.5","1.5","0"),IF(AP100="1","1","0"),IF(AQ100="4","4","0"),IF(AQ100="3.5","3.5","0"),IF(AQ100="3","3","0"),IF(AQ100="2.5","2.5","0"),IF(AQ100="2","2","0"),IF(AQ100="1.5","1.5","0"),IF(AQ100="1","1","0"),IF(AR100="4","4","0"),IF(AR100="3.5","3.5","0"),IF(AR100="3","3","0"),IF(AR100="2.5","2.5","0"),IF(AR100="2","2","0"),IF(AR100="1.5","1.5","0"),IF(AR100="1","1","0"),IF(AS100="4","4","0"),IF(AS100="3.5","3.5","0"),IF(AS100="3","3","0"),IF(AS100="2.5","2.5","0"),IF(AS100="2","2","0"),IF(AS100="1.5","1.5","0"),IF(AS100="1","1","0"),IF(AT100="4","4","0"),IF(AT100="3.5","3.5","0"),IF(AT100="3","3","0"),IF(AT100="2.5","2.5","0"),IF(AT100="2","2","0"),IF(AT100="1.5","1.5","0"),IF(AT100="1","1","0"),IF(AU100="4","4","0"),IF(AU100="3.5","3.5","0"),IF(AU100="3","3","0"),IF(AU100="2.5","2.5","0"),IF(AU100="2","2","0"),IF(AU100="1.5","1.5","0"),IF(AU100="1","1","0"),IF(AV100="4","4","0"),IF(AV100="3.5","3.5","0"),IF(AV100="3","3","0"),IF(AV100="2.5","2.5","0"),IF(AV100="2","2","0"),IF(AV100="1.5","1.5","0"),IF(AV100="1","1","0"))</f>
        <v>0</v>
      </c>
      <c r="AX100" s="185">
        <f t="shared" ref="AX100" si="140">W100</f>
        <v>0</v>
      </c>
      <c r="AY100" s="186">
        <f t="shared" ref="AY100" si="141">AW100*W100</f>
        <v>0</v>
      </c>
      <c r="AZ100" s="179"/>
    </row>
    <row r="101" spans="1:52" ht="11.4" customHeight="1" thickBot="1" x14ac:dyDescent="0.3">
      <c r="A101" s="338"/>
      <c r="B101" s="338"/>
      <c r="C101" s="338"/>
      <c r="D101" s="338"/>
      <c r="E101" s="338"/>
      <c r="F101" s="338"/>
      <c r="G101" s="340"/>
      <c r="H101" s="340"/>
      <c r="I101" s="340"/>
      <c r="J101" s="340" t="s">
        <v>611</v>
      </c>
      <c r="K101" s="340"/>
      <c r="L101" s="340"/>
      <c r="M101" s="340"/>
      <c r="N101" s="340"/>
      <c r="O101" s="340"/>
      <c r="P101" s="340"/>
      <c r="Q101" s="340"/>
      <c r="R101" s="214"/>
      <c r="S101" s="342"/>
      <c r="T101" s="343"/>
    </row>
    <row r="102" spans="1:52" ht="11.4" customHeight="1" thickBot="1" x14ac:dyDescent="0.3">
      <c r="A102" s="338"/>
      <c r="B102" s="338"/>
      <c r="C102" s="338"/>
      <c r="D102" s="338"/>
      <c r="E102" s="338"/>
      <c r="F102" s="338"/>
      <c r="G102" s="340" t="s">
        <v>612</v>
      </c>
      <c r="H102" s="340"/>
      <c r="I102" s="340"/>
      <c r="J102" s="340" t="s">
        <v>613</v>
      </c>
      <c r="K102" s="340"/>
      <c r="L102" s="340"/>
      <c r="M102" s="340"/>
      <c r="N102" s="340"/>
      <c r="O102" s="340"/>
      <c r="P102" s="340"/>
      <c r="Q102" s="340"/>
      <c r="R102" s="214"/>
      <c r="S102" s="342" t="s">
        <v>295</v>
      </c>
      <c r="T102" s="343"/>
      <c r="U102" s="181">
        <v>3</v>
      </c>
      <c r="V102" s="182" t="s">
        <v>323</v>
      </c>
      <c r="W102" s="218">
        <f t="shared" ref="W102" si="142">MAX(IF(X102="A",U102,"0"),IF(X102="b+",U102,"0"),IF(X102="b",U102,"0"),IF(X102="c+",U102,"0"),IF(X102="c",U102,"0"),IF(X102="d+",U102,"0"),IF(X102="d",U102,"0"),IF(X102="ct",U102,"0"),IF(X102="tr",U102,"0"),IF(Y102="A",U102,"0"),IF(Y102="b+",U102,"0"),IF(Y102="b",U102,"0"),IF(Y102="c+",U102,"0"),IF(Y102="c",U102,"0"),IF(Y102="d+",U102,"0"),IF(Y102="d",U102,"0"),IF(Y102="ct",U102,"0"),IF(Y102="tr",U102,"0"),IF(Z102="A",U102,"0"),IF(Z102="b+",U102,"0"),IF(Z102="b",U102,"0"),IF(Z102="c+",U102,"0"),IF(Z102="c",U102,"0"),IF(Z102="d+",U102,"0"),IF(Z102="d",U102,"0"),IF(AA102="A",U102,"0"),IF(AA102="b+",U102,"0"),IF(AA102="b",U102,"0"),IF(AA102="c+",U102,"0"),IF(AA102="c",U102,"0"),IF(AA102="d+",U102,"0"),IF(AA102="d",U102,"0"),IF(AB102="A",U102,"0"),IF(AB102="b+",U102,"0"),IF(AB102="b",U102,"0"),IF(AB102="c+",U102,"0"),IF(AB102="c",U102,"0"),IF(AB102="d+",U102,"0"),IF(AB102="d",U102,"0"),IF(AC102="A",U102,"0"),IF(AC102="b+",U102,"0"),IF(AC102="b",U102,"0"),IF(AC102="c+",U102,"0"),IF(AC102="c",U102,"0"),IF(AC102="d+",U102,"0"),IF(AC102="d",U102,"0"),IF(AD102="A",U102,"0"),IF(AD102="b+",U102,"0"),IF(AD102="b",U102,"0"),IF(AD102="c+",U102,"0"),IF(AD102="c",U102,"0"),IF(AD102="d+",U102,"0"),IF(AD102="d",U102,"0"),IF(AE102="A",U102,"0"),IF(AE102="b+",U102,"0"),IF(AE102="b",U102,"0"),IF(AE102="c+",U102,"0"),IF(AE102="c",U102,"0"),IF(AE102="d+",U102,"0"),IF(AE102="d",U102,"0"),IF(AF102="A",U102,"0"),IF(AF102="b+",U102,"0"),IF(AF102="b",U102,"0"),IF(AF102="c+",U102,"0"),IF(AF102="c",U102,"0"),IF(AF102="d+",U102,"0"),IF(AF102="d",U102,"0"),IF(AG102="A",U102,"0"),IF(AG102="b+",U102,"0"),IF(AG102="b",U102,"0"),IF(AG102="c+",U102,"0"),IF(AG102="c",U102,"0"),IF(AG102="d+",U102,"0"),IF(AG102="d",U102,"0"),IF(AH102="A",U102,"0"),IF(AH102="b+",U102,"0"),IF(AH102="b",U102,"0"),IF(AH102="c+",U102,"0"),IF(AH102="c",U102,"0"),IF(AH102="d+",U102,"0"),IF(AH102="d",U102,"0"),IF(AI102="A",U102,"0"),IF(AI102="b+",U102,"0"),IF(AI102="b",U102,"0"),IF(AI102="c+",U102,"0"),IF(AI102="c",U102,"0"),IF(AI102="d+",U102,"0"),IF(AI102="d",U102,"0"))</f>
        <v>0</v>
      </c>
      <c r="X102" s="180"/>
      <c r="Y102" s="18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207"/>
      <c r="AK102" s="192" t="str">
        <f t="shared" ref="AK102:AV102" si="143">IF(X102="f","0",IF(X102="d","1",IF(X102="d+","1.5",IF(X102="c","2",IF(X102="c+","2.5",IF(X102="b","3",IF(X102="b+","3.5",IF(X102="a","4","-"))))))))</f>
        <v>-</v>
      </c>
      <c r="AL102" s="192" t="str">
        <f t="shared" si="143"/>
        <v>-</v>
      </c>
      <c r="AM102" s="192" t="str">
        <f t="shared" si="143"/>
        <v>-</v>
      </c>
      <c r="AN102" s="192" t="str">
        <f t="shared" si="143"/>
        <v>-</v>
      </c>
      <c r="AO102" s="192" t="str">
        <f t="shared" si="143"/>
        <v>-</v>
      </c>
      <c r="AP102" s="192" t="str">
        <f t="shared" si="143"/>
        <v>-</v>
      </c>
      <c r="AQ102" s="192" t="str">
        <f t="shared" si="143"/>
        <v>-</v>
      </c>
      <c r="AR102" s="192" t="str">
        <f t="shared" si="143"/>
        <v>-</v>
      </c>
      <c r="AS102" s="192" t="str">
        <f t="shared" si="143"/>
        <v>-</v>
      </c>
      <c r="AT102" s="192" t="str">
        <f t="shared" si="143"/>
        <v>-</v>
      </c>
      <c r="AU102" s="192" t="str">
        <f t="shared" si="143"/>
        <v>-</v>
      </c>
      <c r="AV102" s="192" t="str">
        <f t="shared" si="143"/>
        <v>-</v>
      </c>
      <c r="AW102" s="184">
        <f t="shared" ref="AW102" si="144">MAX(IF(AK102="4","4","0"),IF(AK102="3.5","3.5","0"),IF(AK102="3","3","0"),IF(AK102="2.5","2.5","0"),IF(AK102="2","2","0"),IF(AK102="1.5","1.5","0"),IF(AK102="1","1","0"),IF(AL102="4","4","0"),IF(AL102="3.5","3.5","0"),IF(AL102="3","3","0"),IF(AL102="2.5","2.5","0"),IF(AL102="2","2","0"),IF(AL102="1.5","1.5","0"),IF(AL102="1","1","0"),IF(AM102="4","4","0"),IF(AM102="3.5","3.5","0"),IF(AM102="3","3","0"),IF(AM102="2.5","2.5","0"),IF(AM102="2","2","0"),IF(AM102="1.5","1.5","0"),IF(AM102="1","1","0"),IF(AN102="4","4","0"),IF(AN102="3.5","3.5","0"),IF(AN102="3","3","0"),IF(AN102="2.5","2.5","0"),IF(AN102="2","2","0"),IF(AN102="1.5","1.5","0"),IF(AN102="1","1","0"),IF(AO102="4","4","0"),IF(AO102="3.5","3.5","0"),IF(AO102="3","3","0"),IF(AO102="2.5","2.5","0"),IF(AO102="2","2","0"),IF(AO102="1.5","1.5","0"),IF(AO102="1","1","0"),IF(AP102="4","4","0"),IF(AP102="3.5","3.5","0"),IF(AP102="3","3","0"),IF(AP102="2.5","2.5","0"),IF(AP102="2","2","0"),IF(AP102="1.5","1.5","0"),IF(AP102="1","1","0"),IF(AQ102="4","4","0"),IF(AQ102="3.5","3.5","0"),IF(AQ102="3","3","0"),IF(AQ102="2.5","2.5","0"),IF(AQ102="2","2","0"),IF(AQ102="1.5","1.5","0"),IF(AQ102="1","1","0"),IF(AR102="4","4","0"),IF(AR102="3.5","3.5","0"),IF(AR102="3","3","0"),IF(AR102="2.5","2.5","0"),IF(AR102="2","2","0"),IF(AR102="1.5","1.5","0"),IF(AR102="1","1","0"),IF(AS102="4","4","0"),IF(AS102="3.5","3.5","0"),IF(AS102="3","3","0"),IF(AS102="2.5","2.5","0"),IF(AS102="2","2","0"),IF(AS102="1.5","1.5","0"),IF(AS102="1","1","0"),IF(AT102="4","4","0"),IF(AT102="3.5","3.5","0"),IF(AT102="3","3","0"),IF(AT102="2.5","2.5","0"),IF(AT102="2","2","0"),IF(AT102="1.5","1.5","0"),IF(AT102="1","1","0"),IF(AU102="4","4","0"),IF(AU102="3.5","3.5","0"),IF(AU102="3","3","0"),IF(AU102="2.5","2.5","0"),IF(AU102="2","2","0"),IF(AU102="1.5","1.5","0"),IF(AU102="1","1","0"),IF(AV102="4","4","0"),IF(AV102="3.5","3.5","0"),IF(AV102="3","3","0"),IF(AV102="2.5","2.5","0"),IF(AV102="2","2","0"),IF(AV102="1.5","1.5","0"),IF(AV102="1","1","0"))</f>
        <v>0</v>
      </c>
      <c r="AX102" s="185">
        <f t="shared" ref="AX102" si="145">W102</f>
        <v>0</v>
      </c>
      <c r="AY102" s="186">
        <f t="shared" ref="AY102" si="146">AW102*W102</f>
        <v>0</v>
      </c>
      <c r="AZ102" s="179"/>
    </row>
    <row r="103" spans="1:52" ht="11.4" customHeight="1" thickBot="1" x14ac:dyDescent="0.3">
      <c r="A103" s="338"/>
      <c r="B103" s="338"/>
      <c r="C103" s="338"/>
      <c r="D103" s="338"/>
      <c r="E103" s="338"/>
      <c r="F103" s="338"/>
      <c r="G103" s="340"/>
      <c r="H103" s="340"/>
      <c r="I103" s="340"/>
      <c r="J103" s="340" t="s">
        <v>614</v>
      </c>
      <c r="K103" s="340"/>
      <c r="L103" s="340"/>
      <c r="M103" s="340"/>
      <c r="N103" s="340"/>
      <c r="O103" s="340"/>
      <c r="P103" s="340"/>
      <c r="Q103" s="340"/>
      <c r="R103" s="214"/>
      <c r="S103" s="342"/>
      <c r="T103" s="343"/>
    </row>
    <row r="104" spans="1:52" ht="11.4" customHeight="1" thickBot="1" x14ac:dyDescent="0.3">
      <c r="A104" s="338"/>
      <c r="B104" s="338"/>
      <c r="C104" s="338"/>
      <c r="D104" s="338"/>
      <c r="E104" s="338"/>
      <c r="F104" s="338"/>
      <c r="G104" s="340" t="s">
        <v>615</v>
      </c>
      <c r="H104" s="340"/>
      <c r="I104" s="340"/>
      <c r="J104" s="340" t="s">
        <v>616</v>
      </c>
      <c r="K104" s="340"/>
      <c r="L104" s="340"/>
      <c r="M104" s="340"/>
      <c r="N104" s="340"/>
      <c r="O104" s="340"/>
      <c r="P104" s="340"/>
      <c r="Q104" s="340"/>
      <c r="R104" s="214"/>
      <c r="S104" s="342" t="s">
        <v>295</v>
      </c>
      <c r="T104" s="343"/>
      <c r="U104" s="181">
        <v>3</v>
      </c>
      <c r="V104" s="182" t="s">
        <v>323</v>
      </c>
      <c r="W104" s="218">
        <f t="shared" ref="W104" si="147">MAX(IF(X104="A",U104,"0"),IF(X104="b+",U104,"0"),IF(X104="b",U104,"0"),IF(X104="c+",U104,"0"),IF(X104="c",U104,"0"),IF(X104="d+",U104,"0"),IF(X104="d",U104,"0"),IF(X104="ct",U104,"0"),IF(X104="tr",U104,"0"),IF(Y104="A",U104,"0"),IF(Y104="b+",U104,"0"),IF(Y104="b",U104,"0"),IF(Y104="c+",U104,"0"),IF(Y104="c",U104,"0"),IF(Y104="d+",U104,"0"),IF(Y104="d",U104,"0"),IF(Y104="ct",U104,"0"),IF(Y104="tr",U104,"0"),IF(Z104="A",U104,"0"),IF(Z104="b+",U104,"0"),IF(Z104="b",U104,"0"),IF(Z104="c+",U104,"0"),IF(Z104="c",U104,"0"),IF(Z104="d+",U104,"0"),IF(Z104="d",U104,"0"),IF(AA104="A",U104,"0"),IF(AA104="b+",U104,"0"),IF(AA104="b",U104,"0"),IF(AA104="c+",U104,"0"),IF(AA104="c",U104,"0"),IF(AA104="d+",U104,"0"),IF(AA104="d",U104,"0"),IF(AB104="A",U104,"0"),IF(AB104="b+",U104,"0"),IF(AB104="b",U104,"0"),IF(AB104="c+",U104,"0"),IF(AB104="c",U104,"0"),IF(AB104="d+",U104,"0"),IF(AB104="d",U104,"0"),IF(AC104="A",U104,"0"),IF(AC104="b+",U104,"0"),IF(AC104="b",U104,"0"),IF(AC104="c+",U104,"0"),IF(AC104="c",U104,"0"),IF(AC104="d+",U104,"0"),IF(AC104="d",U104,"0"),IF(AD104="A",U104,"0"),IF(AD104="b+",U104,"0"),IF(AD104="b",U104,"0"),IF(AD104="c+",U104,"0"),IF(AD104="c",U104,"0"),IF(AD104="d+",U104,"0"),IF(AD104="d",U104,"0"),IF(AE104="A",U104,"0"),IF(AE104="b+",U104,"0"),IF(AE104="b",U104,"0"),IF(AE104="c+",U104,"0"),IF(AE104="c",U104,"0"),IF(AE104="d+",U104,"0"),IF(AE104="d",U104,"0"),IF(AF104="A",U104,"0"),IF(AF104="b+",U104,"0"),IF(AF104="b",U104,"0"),IF(AF104="c+",U104,"0"),IF(AF104="c",U104,"0"),IF(AF104="d+",U104,"0"),IF(AF104="d",U104,"0"),IF(AG104="A",U104,"0"),IF(AG104="b+",U104,"0"),IF(AG104="b",U104,"0"),IF(AG104="c+",U104,"0"),IF(AG104="c",U104,"0"),IF(AG104="d+",U104,"0"),IF(AG104="d",U104,"0"),IF(AH104="A",U104,"0"),IF(AH104="b+",U104,"0"),IF(AH104="b",U104,"0"),IF(AH104="c+",U104,"0"),IF(AH104="c",U104,"0"),IF(AH104="d+",U104,"0"),IF(AH104="d",U104,"0"),IF(AI104="A",U104,"0"),IF(AI104="b+",U104,"0"),IF(AI104="b",U104,"0"),IF(AI104="c+",U104,"0"),IF(AI104="c",U104,"0"),IF(AI104="d+",U104,"0"),IF(AI104="d",U104,"0"))</f>
        <v>0</v>
      </c>
      <c r="X104" s="180"/>
      <c r="Y104" s="18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207"/>
      <c r="AK104" s="192" t="str">
        <f t="shared" ref="AK104:AV104" si="148">IF(X104="f","0",IF(X104="d","1",IF(X104="d+","1.5",IF(X104="c","2",IF(X104="c+","2.5",IF(X104="b","3",IF(X104="b+","3.5",IF(X104="a","4","-"))))))))</f>
        <v>-</v>
      </c>
      <c r="AL104" s="192" t="str">
        <f t="shared" si="148"/>
        <v>-</v>
      </c>
      <c r="AM104" s="192" t="str">
        <f t="shared" si="148"/>
        <v>-</v>
      </c>
      <c r="AN104" s="192" t="str">
        <f t="shared" si="148"/>
        <v>-</v>
      </c>
      <c r="AO104" s="192" t="str">
        <f t="shared" si="148"/>
        <v>-</v>
      </c>
      <c r="AP104" s="192" t="str">
        <f t="shared" si="148"/>
        <v>-</v>
      </c>
      <c r="AQ104" s="192" t="str">
        <f t="shared" si="148"/>
        <v>-</v>
      </c>
      <c r="AR104" s="192" t="str">
        <f t="shared" si="148"/>
        <v>-</v>
      </c>
      <c r="AS104" s="192" t="str">
        <f t="shared" si="148"/>
        <v>-</v>
      </c>
      <c r="AT104" s="192" t="str">
        <f t="shared" si="148"/>
        <v>-</v>
      </c>
      <c r="AU104" s="192" t="str">
        <f t="shared" si="148"/>
        <v>-</v>
      </c>
      <c r="AV104" s="192" t="str">
        <f t="shared" si="148"/>
        <v>-</v>
      </c>
      <c r="AW104" s="184">
        <f t="shared" ref="AW104" si="149">MAX(IF(AK104="4","4","0"),IF(AK104="3.5","3.5","0"),IF(AK104="3","3","0"),IF(AK104="2.5","2.5","0"),IF(AK104="2","2","0"),IF(AK104="1.5","1.5","0"),IF(AK104="1","1","0"),IF(AL104="4","4","0"),IF(AL104="3.5","3.5","0"),IF(AL104="3","3","0"),IF(AL104="2.5","2.5","0"),IF(AL104="2","2","0"),IF(AL104="1.5","1.5","0"),IF(AL104="1","1","0"),IF(AM104="4","4","0"),IF(AM104="3.5","3.5","0"),IF(AM104="3","3","0"),IF(AM104="2.5","2.5","0"),IF(AM104="2","2","0"),IF(AM104="1.5","1.5","0"),IF(AM104="1","1","0"),IF(AN104="4","4","0"),IF(AN104="3.5","3.5","0"),IF(AN104="3","3","0"),IF(AN104="2.5","2.5","0"),IF(AN104="2","2","0"),IF(AN104="1.5","1.5","0"),IF(AN104="1","1","0"),IF(AO104="4","4","0"),IF(AO104="3.5","3.5","0"),IF(AO104="3","3","0"),IF(AO104="2.5","2.5","0"),IF(AO104="2","2","0"),IF(AO104="1.5","1.5","0"),IF(AO104="1","1","0"),IF(AP104="4","4","0"),IF(AP104="3.5","3.5","0"),IF(AP104="3","3","0"),IF(AP104="2.5","2.5","0"),IF(AP104="2","2","0"),IF(AP104="1.5","1.5","0"),IF(AP104="1","1","0"),IF(AQ104="4","4","0"),IF(AQ104="3.5","3.5","0"),IF(AQ104="3","3","0"),IF(AQ104="2.5","2.5","0"),IF(AQ104="2","2","0"),IF(AQ104="1.5","1.5","0"),IF(AQ104="1","1","0"),IF(AR104="4","4","0"),IF(AR104="3.5","3.5","0"),IF(AR104="3","3","0"),IF(AR104="2.5","2.5","0"),IF(AR104="2","2","0"),IF(AR104="1.5","1.5","0"),IF(AR104="1","1","0"),IF(AS104="4","4","0"),IF(AS104="3.5","3.5","0"),IF(AS104="3","3","0"),IF(AS104="2.5","2.5","0"),IF(AS104="2","2","0"),IF(AS104="1.5","1.5","0"),IF(AS104="1","1","0"),IF(AT104="4","4","0"),IF(AT104="3.5","3.5","0"),IF(AT104="3","3","0"),IF(AT104="2.5","2.5","0"),IF(AT104="2","2","0"),IF(AT104="1.5","1.5","0"),IF(AT104="1","1","0"),IF(AU104="4","4","0"),IF(AU104="3.5","3.5","0"),IF(AU104="3","3","0"),IF(AU104="2.5","2.5","0"),IF(AU104="2","2","0"),IF(AU104="1.5","1.5","0"),IF(AU104="1","1","0"),IF(AV104="4","4","0"),IF(AV104="3.5","3.5","0"),IF(AV104="3","3","0"),IF(AV104="2.5","2.5","0"),IF(AV104="2","2","0"),IF(AV104="1.5","1.5","0"),IF(AV104="1","1","0"))</f>
        <v>0</v>
      </c>
      <c r="AX104" s="185">
        <f t="shared" ref="AX104" si="150">W104</f>
        <v>0</v>
      </c>
      <c r="AY104" s="186">
        <f t="shared" ref="AY104" si="151">AW104*W104</f>
        <v>0</v>
      </c>
      <c r="AZ104" s="179"/>
    </row>
    <row r="105" spans="1:52" ht="11.4" customHeight="1" thickBot="1" x14ac:dyDescent="0.3">
      <c r="A105" s="338"/>
      <c r="B105" s="338"/>
      <c r="C105" s="338"/>
      <c r="D105" s="338"/>
      <c r="E105" s="338"/>
      <c r="F105" s="338"/>
      <c r="G105" s="340"/>
      <c r="H105" s="340"/>
      <c r="I105" s="340"/>
      <c r="J105" s="340" t="s">
        <v>617</v>
      </c>
      <c r="K105" s="340"/>
      <c r="L105" s="340"/>
      <c r="M105" s="340"/>
      <c r="N105" s="340"/>
      <c r="O105" s="340"/>
      <c r="P105" s="340"/>
      <c r="Q105" s="340"/>
      <c r="R105" s="214"/>
      <c r="S105" s="342"/>
      <c r="T105" s="343"/>
    </row>
    <row r="106" spans="1:52" ht="11.4" customHeight="1" thickBot="1" x14ac:dyDescent="0.3">
      <c r="A106" s="338"/>
      <c r="B106" s="338"/>
      <c r="C106" s="338"/>
      <c r="D106" s="338"/>
      <c r="E106" s="338"/>
      <c r="F106" s="338"/>
      <c r="G106" s="340" t="s">
        <v>618</v>
      </c>
      <c r="H106" s="340"/>
      <c r="I106" s="340"/>
      <c r="J106" s="340" t="s">
        <v>619</v>
      </c>
      <c r="K106" s="340"/>
      <c r="L106" s="340"/>
      <c r="M106" s="340"/>
      <c r="N106" s="340"/>
      <c r="O106" s="340"/>
      <c r="P106" s="340"/>
      <c r="Q106" s="340"/>
      <c r="R106" s="214"/>
      <c r="S106" s="342" t="s">
        <v>295</v>
      </c>
      <c r="T106" s="343"/>
      <c r="U106" s="181">
        <v>3</v>
      </c>
      <c r="V106" s="182" t="s">
        <v>323</v>
      </c>
      <c r="W106" s="218">
        <f t="shared" ref="W106" si="152">MAX(IF(X106="A",U106,"0"),IF(X106="b+",U106,"0"),IF(X106="b",U106,"0"),IF(X106="c+",U106,"0"),IF(X106="c",U106,"0"),IF(X106="d+",U106,"0"),IF(X106="d",U106,"0"),IF(X106="ct",U106,"0"),IF(X106="tr",U106,"0"),IF(Y106="A",U106,"0"),IF(Y106="b+",U106,"0"),IF(Y106="b",U106,"0"),IF(Y106="c+",U106,"0"),IF(Y106="c",U106,"0"),IF(Y106="d+",U106,"0"),IF(Y106="d",U106,"0"),IF(Y106="ct",U106,"0"),IF(Y106="tr",U106,"0"),IF(Z106="A",U106,"0"),IF(Z106="b+",U106,"0"),IF(Z106="b",U106,"0"),IF(Z106="c+",U106,"0"),IF(Z106="c",U106,"0"),IF(Z106="d+",U106,"0"),IF(Z106="d",U106,"0"),IF(AA106="A",U106,"0"),IF(AA106="b+",U106,"0"),IF(AA106="b",U106,"0"),IF(AA106="c+",U106,"0"),IF(AA106="c",U106,"0"),IF(AA106="d+",U106,"0"),IF(AA106="d",U106,"0"),IF(AB106="A",U106,"0"),IF(AB106="b+",U106,"0"),IF(AB106="b",U106,"0"),IF(AB106="c+",U106,"0"),IF(AB106="c",U106,"0"),IF(AB106="d+",U106,"0"),IF(AB106="d",U106,"0"),IF(AC106="A",U106,"0"),IF(AC106="b+",U106,"0"),IF(AC106="b",U106,"0"),IF(AC106="c+",U106,"0"),IF(AC106="c",U106,"0"),IF(AC106="d+",U106,"0"),IF(AC106="d",U106,"0"),IF(AD106="A",U106,"0"),IF(AD106="b+",U106,"0"),IF(AD106="b",U106,"0"),IF(AD106="c+",U106,"0"),IF(AD106="c",U106,"0"),IF(AD106="d+",U106,"0"),IF(AD106="d",U106,"0"),IF(AE106="A",U106,"0"),IF(AE106="b+",U106,"0"),IF(AE106="b",U106,"0"),IF(AE106="c+",U106,"0"),IF(AE106="c",U106,"0"),IF(AE106="d+",U106,"0"),IF(AE106="d",U106,"0"),IF(AF106="A",U106,"0"),IF(AF106="b+",U106,"0"),IF(AF106="b",U106,"0"),IF(AF106="c+",U106,"0"),IF(AF106="c",U106,"0"),IF(AF106="d+",U106,"0"),IF(AF106="d",U106,"0"),IF(AG106="A",U106,"0"),IF(AG106="b+",U106,"0"),IF(AG106="b",U106,"0"),IF(AG106="c+",U106,"0"),IF(AG106="c",U106,"0"),IF(AG106="d+",U106,"0"),IF(AG106="d",U106,"0"),IF(AH106="A",U106,"0"),IF(AH106="b+",U106,"0"),IF(AH106="b",U106,"0"),IF(AH106="c+",U106,"0"),IF(AH106="c",U106,"0"),IF(AH106="d+",U106,"0"),IF(AH106="d",U106,"0"),IF(AI106="A",U106,"0"),IF(AI106="b+",U106,"0"),IF(AI106="b",U106,"0"),IF(AI106="c+",U106,"0"),IF(AI106="c",U106,"0"),IF(AI106="d+",U106,"0"),IF(AI106="d",U106,"0"))</f>
        <v>0</v>
      </c>
      <c r="X106" s="180"/>
      <c r="Y106" s="180"/>
      <c r="Z106" s="180"/>
      <c r="AA106" s="180"/>
      <c r="AB106" s="180"/>
      <c r="AC106" s="180"/>
      <c r="AD106" s="180"/>
      <c r="AE106" s="180"/>
      <c r="AF106" s="180"/>
      <c r="AG106" s="180"/>
      <c r="AH106" s="180"/>
      <c r="AI106" s="180"/>
      <c r="AJ106" s="207"/>
      <c r="AK106" s="192" t="str">
        <f t="shared" ref="AK106:AV106" si="153">IF(X106="f","0",IF(X106="d","1",IF(X106="d+","1.5",IF(X106="c","2",IF(X106="c+","2.5",IF(X106="b","3",IF(X106="b+","3.5",IF(X106="a","4","-"))))))))</f>
        <v>-</v>
      </c>
      <c r="AL106" s="192" t="str">
        <f t="shared" si="153"/>
        <v>-</v>
      </c>
      <c r="AM106" s="192" t="str">
        <f t="shared" si="153"/>
        <v>-</v>
      </c>
      <c r="AN106" s="192" t="str">
        <f t="shared" si="153"/>
        <v>-</v>
      </c>
      <c r="AO106" s="192" t="str">
        <f t="shared" si="153"/>
        <v>-</v>
      </c>
      <c r="AP106" s="192" t="str">
        <f t="shared" si="153"/>
        <v>-</v>
      </c>
      <c r="AQ106" s="192" t="str">
        <f t="shared" si="153"/>
        <v>-</v>
      </c>
      <c r="AR106" s="192" t="str">
        <f t="shared" si="153"/>
        <v>-</v>
      </c>
      <c r="AS106" s="192" t="str">
        <f t="shared" si="153"/>
        <v>-</v>
      </c>
      <c r="AT106" s="192" t="str">
        <f t="shared" si="153"/>
        <v>-</v>
      </c>
      <c r="AU106" s="192" t="str">
        <f t="shared" si="153"/>
        <v>-</v>
      </c>
      <c r="AV106" s="192" t="str">
        <f t="shared" si="153"/>
        <v>-</v>
      </c>
      <c r="AW106" s="184">
        <f t="shared" ref="AW106" si="154">MAX(IF(AK106="4","4","0"),IF(AK106="3.5","3.5","0"),IF(AK106="3","3","0"),IF(AK106="2.5","2.5","0"),IF(AK106="2","2","0"),IF(AK106="1.5","1.5","0"),IF(AK106="1","1","0"),IF(AL106="4","4","0"),IF(AL106="3.5","3.5","0"),IF(AL106="3","3","0"),IF(AL106="2.5","2.5","0"),IF(AL106="2","2","0"),IF(AL106="1.5","1.5","0"),IF(AL106="1","1","0"),IF(AM106="4","4","0"),IF(AM106="3.5","3.5","0"),IF(AM106="3","3","0"),IF(AM106="2.5","2.5","0"),IF(AM106="2","2","0"),IF(AM106="1.5","1.5","0"),IF(AM106="1","1","0"),IF(AN106="4","4","0"),IF(AN106="3.5","3.5","0"),IF(AN106="3","3","0"),IF(AN106="2.5","2.5","0"),IF(AN106="2","2","0"),IF(AN106="1.5","1.5","0"),IF(AN106="1","1","0"),IF(AO106="4","4","0"),IF(AO106="3.5","3.5","0"),IF(AO106="3","3","0"),IF(AO106="2.5","2.5","0"),IF(AO106="2","2","0"),IF(AO106="1.5","1.5","0"),IF(AO106="1","1","0"),IF(AP106="4","4","0"),IF(AP106="3.5","3.5","0"),IF(AP106="3","3","0"),IF(AP106="2.5","2.5","0"),IF(AP106="2","2","0"),IF(AP106="1.5","1.5","0"),IF(AP106="1","1","0"),IF(AQ106="4","4","0"),IF(AQ106="3.5","3.5","0"),IF(AQ106="3","3","0"),IF(AQ106="2.5","2.5","0"),IF(AQ106="2","2","0"),IF(AQ106="1.5","1.5","0"),IF(AQ106="1","1","0"),IF(AR106="4","4","0"),IF(AR106="3.5","3.5","0"),IF(AR106="3","3","0"),IF(AR106="2.5","2.5","0"),IF(AR106="2","2","0"),IF(AR106="1.5","1.5","0"),IF(AR106="1","1","0"),IF(AS106="4","4","0"),IF(AS106="3.5","3.5","0"),IF(AS106="3","3","0"),IF(AS106="2.5","2.5","0"),IF(AS106="2","2","0"),IF(AS106="1.5","1.5","0"),IF(AS106="1","1","0"),IF(AT106="4","4","0"),IF(AT106="3.5","3.5","0"),IF(AT106="3","3","0"),IF(AT106="2.5","2.5","0"),IF(AT106="2","2","0"),IF(AT106="1.5","1.5","0"),IF(AT106="1","1","0"),IF(AU106="4","4","0"),IF(AU106="3.5","3.5","0"),IF(AU106="3","3","0"),IF(AU106="2.5","2.5","0"),IF(AU106="2","2","0"),IF(AU106="1.5","1.5","0"),IF(AU106="1","1","0"),IF(AV106="4","4","0"),IF(AV106="3.5","3.5","0"),IF(AV106="3","3","0"),IF(AV106="2.5","2.5","0"),IF(AV106="2","2","0"),IF(AV106="1.5","1.5","0"),IF(AV106="1","1","0"))</f>
        <v>0</v>
      </c>
      <c r="AX106" s="185">
        <f t="shared" ref="AX106" si="155">W106</f>
        <v>0</v>
      </c>
      <c r="AY106" s="186">
        <f t="shared" ref="AY106" si="156">AW106*W106</f>
        <v>0</v>
      </c>
      <c r="AZ106" s="179"/>
    </row>
    <row r="107" spans="1:52" ht="11.4" customHeight="1" thickBot="1" x14ac:dyDescent="0.3">
      <c r="A107" s="338"/>
      <c r="B107" s="338"/>
      <c r="C107" s="338"/>
      <c r="D107" s="338"/>
      <c r="E107" s="338"/>
      <c r="F107" s="338"/>
      <c r="G107" s="340"/>
      <c r="H107" s="340"/>
      <c r="I107" s="340"/>
      <c r="J107" s="340" t="s">
        <v>620</v>
      </c>
      <c r="K107" s="340"/>
      <c r="L107" s="340"/>
      <c r="M107" s="340"/>
      <c r="N107" s="340"/>
      <c r="O107" s="340"/>
      <c r="P107" s="340"/>
      <c r="Q107" s="340"/>
      <c r="R107" s="214"/>
      <c r="S107" s="342"/>
      <c r="T107" s="343"/>
    </row>
    <row r="108" spans="1:52" ht="11.4" customHeight="1" thickBot="1" x14ac:dyDescent="0.3">
      <c r="A108" s="338"/>
      <c r="B108" s="338"/>
      <c r="C108" s="338"/>
      <c r="D108" s="338"/>
      <c r="E108" s="338"/>
      <c r="F108" s="338"/>
      <c r="G108" s="340" t="s">
        <v>621</v>
      </c>
      <c r="H108" s="340"/>
      <c r="I108" s="340"/>
      <c r="J108" s="340" t="s">
        <v>622</v>
      </c>
      <c r="K108" s="340"/>
      <c r="L108" s="340"/>
      <c r="M108" s="340"/>
      <c r="N108" s="340"/>
      <c r="O108" s="340"/>
      <c r="P108" s="340"/>
      <c r="Q108" s="340"/>
      <c r="R108" s="214"/>
      <c r="S108" s="342" t="s">
        <v>295</v>
      </c>
      <c r="T108" s="343"/>
      <c r="U108" s="181">
        <v>3</v>
      </c>
      <c r="V108" s="182" t="s">
        <v>318</v>
      </c>
      <c r="W108" s="218">
        <f t="shared" ref="W108" si="157">MAX(IF(X108="A",U108,"0"),IF(X108="b+",U108,"0"),IF(X108="b",U108,"0"),IF(X108="c+",U108,"0"),IF(X108="c",U108,"0"),IF(X108="d+",U108,"0"),IF(X108="d",U108,"0"),IF(X108="ct",U108,"0"),IF(X108="tr",U108,"0"),IF(Y108="A",U108,"0"),IF(Y108="b+",U108,"0"),IF(Y108="b",U108,"0"),IF(Y108="c+",U108,"0"),IF(Y108="c",U108,"0"),IF(Y108="d+",U108,"0"),IF(Y108="d",U108,"0"),IF(Y108="ct",U108,"0"),IF(Y108="tr",U108,"0"),IF(Z108="A",U108,"0"),IF(Z108="b+",U108,"0"),IF(Z108="b",U108,"0"),IF(Z108="c+",U108,"0"),IF(Z108="c",U108,"0"),IF(Z108="d+",U108,"0"),IF(Z108="d",U108,"0"),IF(AA108="A",U108,"0"),IF(AA108="b+",U108,"0"),IF(AA108="b",U108,"0"),IF(AA108="c+",U108,"0"),IF(AA108="c",U108,"0"),IF(AA108="d+",U108,"0"),IF(AA108="d",U108,"0"),IF(AB108="A",U108,"0"),IF(AB108="b+",U108,"0"),IF(AB108="b",U108,"0"),IF(AB108="c+",U108,"0"),IF(AB108="c",U108,"0"),IF(AB108="d+",U108,"0"),IF(AB108="d",U108,"0"),IF(AC108="A",U108,"0"),IF(AC108="b+",U108,"0"),IF(AC108="b",U108,"0"),IF(AC108="c+",U108,"0"),IF(AC108="c",U108,"0"),IF(AC108="d+",U108,"0"),IF(AC108="d",U108,"0"),IF(AD108="A",U108,"0"),IF(AD108="b+",U108,"0"),IF(AD108="b",U108,"0"),IF(AD108="c+",U108,"0"),IF(AD108="c",U108,"0"),IF(AD108="d+",U108,"0"),IF(AD108="d",U108,"0"),IF(AE108="A",U108,"0"),IF(AE108="b+",U108,"0"),IF(AE108="b",U108,"0"),IF(AE108="c+",U108,"0"),IF(AE108="c",U108,"0"),IF(AE108="d+",U108,"0"),IF(AE108="d",U108,"0"),IF(AF108="A",U108,"0"),IF(AF108="b+",U108,"0"),IF(AF108="b",U108,"0"),IF(AF108="c+",U108,"0"),IF(AF108="c",U108,"0"),IF(AF108="d+",U108,"0"),IF(AF108="d",U108,"0"),IF(AG108="A",U108,"0"),IF(AG108="b+",U108,"0"),IF(AG108="b",U108,"0"),IF(AG108="c+",U108,"0"),IF(AG108="c",U108,"0"),IF(AG108="d+",U108,"0"),IF(AG108="d",U108,"0"),IF(AH108="A",U108,"0"),IF(AH108="b+",U108,"0"),IF(AH108="b",U108,"0"),IF(AH108="c+",U108,"0"),IF(AH108="c",U108,"0"),IF(AH108="d+",U108,"0"),IF(AH108="d",U108,"0"),IF(AI108="A",U108,"0"),IF(AI108="b+",U108,"0"),IF(AI108="b",U108,"0"),IF(AI108="c+",U108,"0"),IF(AI108="c",U108,"0"),IF(AI108="d+",U108,"0"),IF(AI108="d",U108,"0"))</f>
        <v>0</v>
      </c>
      <c r="X108" s="180"/>
      <c r="Y108" s="180"/>
      <c r="Z108" s="180"/>
      <c r="AA108" s="180"/>
      <c r="AB108" s="180"/>
      <c r="AC108" s="180"/>
      <c r="AD108" s="180"/>
      <c r="AE108" s="180"/>
      <c r="AF108" s="180"/>
      <c r="AG108" s="180"/>
      <c r="AH108" s="180"/>
      <c r="AI108" s="180"/>
      <c r="AJ108" s="207"/>
      <c r="AK108" s="183" t="str">
        <f t="shared" ref="AK108:AV108" si="158">IF(X108="f","0",IF(X108="d","1",IF(X108="d+","1.5",IF(X108="c","2",IF(X108="c+","2.5",IF(X108="b","3",IF(X108="b+","3.5",IF(X108="a","4","-"))))))))</f>
        <v>-</v>
      </c>
      <c r="AL108" s="183" t="str">
        <f t="shared" si="158"/>
        <v>-</v>
      </c>
      <c r="AM108" s="183" t="str">
        <f t="shared" si="158"/>
        <v>-</v>
      </c>
      <c r="AN108" s="183" t="str">
        <f t="shared" si="158"/>
        <v>-</v>
      </c>
      <c r="AO108" s="183" t="str">
        <f t="shared" si="158"/>
        <v>-</v>
      </c>
      <c r="AP108" s="183" t="str">
        <f t="shared" si="158"/>
        <v>-</v>
      </c>
      <c r="AQ108" s="183" t="str">
        <f t="shared" si="158"/>
        <v>-</v>
      </c>
      <c r="AR108" s="183" t="str">
        <f t="shared" si="158"/>
        <v>-</v>
      </c>
      <c r="AS108" s="183" t="str">
        <f t="shared" si="158"/>
        <v>-</v>
      </c>
      <c r="AT108" s="183" t="str">
        <f t="shared" si="158"/>
        <v>-</v>
      </c>
      <c r="AU108" s="183" t="str">
        <f t="shared" si="158"/>
        <v>-</v>
      </c>
      <c r="AV108" s="183" t="str">
        <f t="shared" si="158"/>
        <v>-</v>
      </c>
      <c r="AW108" s="184">
        <f>MAX(IF(AK108="4","4","0"),IF(AK108="3.5","3.5","0"),IF(AK108="3","3","0"),IF(AK108="2.5","2.5","0"),IF(AK108="2","2","0"),IF(AK108="1.5","1.5","0"),IF(AK108="1","1","0"),IF(AL108="4","4","0"),IF(AL108="3.5","3.5","0"),IF(AL108="3","3","0"),IF(AL108="2.5","2.5","0"),IF(AL108="2","2","0"),IF(AL108="1.5","1.5","0"),IF(AL108="1","1","0"),IF(AM108="4","4","0"),IF(AM108="3.5","3.5","0"),IF(AM108="3","3","0"),IF(AM108="2.5","2.5","0"),IF(AM108="2","2","0"),IF(AM108="1.5","1.5","0"),IF(AM108="1","1","0"),IF(AN108="4","4","0"),IF(AN108="3.5","3.5","0"),IF(AN108="3","3","0"),IF(AN108="2.5","2.5","0"),IF(AN108="2","2","0"),IF(AN108="1.5","1.5","0"),IF(AN108="1","1","0"),IF(AO108="4","4","0"),IF(AO108="3.5","3.5","0"),IF(AO108="3","3","0"),IF(AO108="2.5","2.5","0"),IF(AO108="2","2","0"),IF(AO108="1.5","1.5","0"),IF(AO108="1","1","0"),IF(AP108="4","4","0"),IF(AP108="3.5","3.5","0"),IF(AP108="3","3","0"),IF(AP108="2.5","2.5","0"),IF(AP108="2","2","0"),IF(AP108="1.5","1.5","0"),IF(AP108="1","1","0"),IF(AQ108="4","4","0"),IF(AQ108="3.5","3.5","0"),IF(AQ108="3","3","0"),IF(AQ108="2.5","2.5","0"),IF(AQ108="2","2","0"),IF(AQ108="1.5","1.5","0"),IF(AQ108="1","1","0"),IF(AR108="4","4","0"),IF(AR108="3.5","3.5","0"),IF(AR108="3","3","0"),IF(AR108="2.5","2.5","0"),IF(AR108="2","2","0"),IF(AR108="1.5","1.5","0"),IF(AR108="1","1","0"),IF(AS108="4","4","0"),IF(AS108="3.5","3.5","0"),IF(AS108="3","3","0"),IF(AS108="2.5","2.5","0"),IF(AS108="2","2","0"),IF(AS108="1.5","1.5","0"),IF(AS108="1","1","0"),IF(AT108="4","4","0"),IF(AT108="3.5","3.5","0"),IF(AT108="3","3","0"),IF(AT108="2.5","2.5","0"),IF(AT108="2","2","0"),IF(AT108="1.5","1.5","0"),IF(AT108="1","1","0"),IF(AU108="4","4","0"),IF(AU108="3.5","3.5","0"),IF(AU108="3","3","0"),IF(AU108="2.5","2.5","0"),IF(AU108="2","2","0"),IF(AU108="1.5","1.5","0"),IF(AU108="1","1","0"),IF(AV108="4","4","0"),IF(AV108="3.5","3.5","0"),IF(AV108="3","3","0"),IF(AV108="2.5","2.5","0"),IF(AV108="2","2","0"),IF(AV108="1.5","1.5","0"),IF(AV108="1","1","0"))</f>
        <v>0</v>
      </c>
      <c r="AX108" s="185">
        <f>W108</f>
        <v>0</v>
      </c>
      <c r="AY108" s="186">
        <f>AW108*W108</f>
        <v>0</v>
      </c>
      <c r="AZ108" s="206"/>
    </row>
    <row r="109" spans="1:52" ht="11.4" customHeight="1" thickBot="1" x14ac:dyDescent="0.3">
      <c r="A109" s="338"/>
      <c r="B109" s="338"/>
      <c r="C109" s="338"/>
      <c r="D109" s="338"/>
      <c r="E109" s="338"/>
      <c r="F109" s="338"/>
      <c r="G109" s="340"/>
      <c r="H109" s="340"/>
      <c r="I109" s="340"/>
      <c r="J109" s="340" t="s">
        <v>623</v>
      </c>
      <c r="K109" s="340"/>
      <c r="L109" s="340"/>
      <c r="M109" s="340"/>
      <c r="N109" s="340"/>
      <c r="O109" s="340"/>
      <c r="P109" s="340"/>
      <c r="Q109" s="340"/>
      <c r="R109" s="342"/>
      <c r="S109" s="342"/>
      <c r="T109" s="342"/>
      <c r="U109" s="205">
        <f>SUM(W92:W108)</f>
        <v>0</v>
      </c>
      <c r="V109" s="187">
        <v>3</v>
      </c>
      <c r="W109" s="219" t="str">
        <f>IF(U109&gt;=V109,"หน่วยกิตครบ","ไม่ครบหน่วยกิต")</f>
        <v>ไม่ครบหน่วยกิต</v>
      </c>
      <c r="X109" s="187"/>
      <c r="Y109" s="187"/>
      <c r="Z109" s="187"/>
      <c r="AA109" s="187"/>
      <c r="AB109" s="187"/>
      <c r="AC109" s="187"/>
      <c r="AD109" s="187"/>
      <c r="AE109" s="187"/>
      <c r="AF109" s="187"/>
      <c r="AG109" s="187"/>
      <c r="AH109" s="187"/>
      <c r="AI109" s="187"/>
      <c r="AJ109" s="207"/>
      <c r="AK109" s="187"/>
      <c r="AL109" s="187"/>
      <c r="AM109" s="187"/>
      <c r="AN109" s="187"/>
      <c r="AO109" s="187"/>
      <c r="AP109" s="187"/>
      <c r="AQ109" s="187"/>
      <c r="AR109" s="187"/>
      <c r="AS109" s="187"/>
      <c r="AT109" s="187"/>
      <c r="AU109" s="187"/>
      <c r="AV109" s="187"/>
      <c r="AW109" s="193"/>
      <c r="AX109" s="193">
        <f>SUM(AX99:AX108)</f>
        <v>0</v>
      </c>
      <c r="AY109" s="193">
        <f>SUM(AY99:AY108)</f>
        <v>0</v>
      </c>
      <c r="AZ109" s="190" t="e">
        <f>AY109/AX109</f>
        <v>#DIV/0!</v>
      </c>
    </row>
    <row r="110" spans="1:52" ht="11.4" customHeight="1" x14ac:dyDescent="0.25">
      <c r="A110" s="338"/>
      <c r="B110" s="338"/>
      <c r="C110" s="338"/>
      <c r="D110" s="338"/>
      <c r="E110" s="338"/>
      <c r="F110" s="338"/>
      <c r="G110" s="342"/>
      <c r="H110" s="342"/>
      <c r="I110" s="342"/>
      <c r="J110" s="338"/>
      <c r="K110" s="338"/>
      <c r="L110" s="338"/>
      <c r="M110" s="338"/>
      <c r="N110" s="338"/>
      <c r="O110" s="338"/>
      <c r="P110" s="338"/>
      <c r="Q110" s="338"/>
      <c r="R110" s="342"/>
      <c r="S110" s="342"/>
      <c r="T110" s="342"/>
    </row>
    <row r="111" spans="1:52" ht="11.4" customHeight="1" x14ac:dyDescent="0.25">
      <c r="A111" s="338"/>
      <c r="B111" s="338"/>
      <c r="C111" s="339" t="s">
        <v>294</v>
      </c>
      <c r="D111" s="339"/>
      <c r="E111" s="339"/>
      <c r="F111" s="339"/>
      <c r="G111" s="339"/>
      <c r="H111" s="339"/>
      <c r="I111" s="339"/>
      <c r="J111" s="339"/>
      <c r="K111" s="339"/>
      <c r="L111" s="339"/>
      <c r="M111" s="339"/>
      <c r="N111" s="341">
        <v>95</v>
      </c>
      <c r="O111" s="341"/>
      <c r="P111" s="341"/>
      <c r="Q111" s="341"/>
      <c r="R111" s="341" t="s">
        <v>0</v>
      </c>
      <c r="S111" s="341"/>
      <c r="T111" s="341"/>
    </row>
    <row r="112" spans="1:52" ht="11.4" customHeight="1" thickBot="1" x14ac:dyDescent="0.3">
      <c r="A112" s="338"/>
      <c r="B112" s="338"/>
      <c r="C112" s="338"/>
      <c r="D112" s="338"/>
      <c r="E112" s="339" t="s">
        <v>793</v>
      </c>
      <c r="F112" s="339"/>
      <c r="G112" s="339"/>
      <c r="H112" s="339"/>
      <c r="I112" s="339"/>
      <c r="J112" s="339"/>
      <c r="K112" s="339"/>
      <c r="L112" s="339"/>
      <c r="M112" s="339"/>
      <c r="N112" s="339"/>
      <c r="O112" s="339"/>
      <c r="P112" s="339"/>
      <c r="Q112" s="339"/>
      <c r="R112" s="339"/>
      <c r="S112" s="339"/>
      <c r="T112" s="339"/>
      <c r="U112" s="202"/>
      <c r="V112" s="202"/>
      <c r="W112" s="217"/>
      <c r="X112" s="333" t="s">
        <v>292</v>
      </c>
      <c r="Y112" s="333"/>
      <c r="Z112" s="333"/>
      <c r="AA112" s="333"/>
      <c r="AB112" s="333"/>
      <c r="AC112" s="333"/>
      <c r="AD112" s="333"/>
      <c r="AE112" s="333"/>
      <c r="AF112" s="333"/>
      <c r="AG112" s="333"/>
      <c r="AH112" s="333"/>
      <c r="AI112" s="333"/>
      <c r="AJ112" s="174"/>
      <c r="AK112" s="334" t="s">
        <v>298</v>
      </c>
      <c r="AL112" s="334"/>
      <c r="AM112" s="334"/>
      <c r="AN112" s="334"/>
      <c r="AO112" s="334"/>
      <c r="AP112" s="334"/>
      <c r="AQ112" s="334"/>
      <c r="AR112" s="334"/>
      <c r="AS112" s="334"/>
      <c r="AT112" s="334"/>
      <c r="AU112" s="334"/>
      <c r="AV112" s="334"/>
      <c r="AW112" s="334"/>
      <c r="AX112" s="334"/>
      <c r="AY112" s="334"/>
      <c r="AZ112" s="334"/>
    </row>
    <row r="113" spans="1:52" ht="11.4" customHeight="1" thickBot="1" x14ac:dyDescent="0.3">
      <c r="A113" s="338"/>
      <c r="B113" s="338"/>
      <c r="C113" s="338"/>
      <c r="D113" s="338"/>
      <c r="E113" s="338"/>
      <c r="F113" s="338"/>
      <c r="G113" s="338" t="s">
        <v>516</v>
      </c>
      <c r="H113" s="338"/>
      <c r="I113" s="338"/>
      <c r="J113" s="338"/>
      <c r="K113" s="338"/>
      <c r="L113" s="338"/>
      <c r="M113" s="338"/>
      <c r="N113" s="338"/>
      <c r="O113" s="338"/>
      <c r="P113" s="338"/>
      <c r="Q113" s="338"/>
      <c r="R113" s="338"/>
      <c r="S113" s="338"/>
      <c r="T113" s="338"/>
      <c r="U113" s="202"/>
      <c r="V113" s="202"/>
      <c r="W113" s="217"/>
      <c r="X113" s="176" t="s">
        <v>300</v>
      </c>
      <c r="Y113" s="176" t="s">
        <v>301</v>
      </c>
      <c r="Z113" s="176" t="s">
        <v>302</v>
      </c>
      <c r="AA113" s="176" t="s">
        <v>303</v>
      </c>
      <c r="AB113" s="176" t="s">
        <v>304</v>
      </c>
      <c r="AC113" s="176" t="s">
        <v>305</v>
      </c>
      <c r="AD113" s="176" t="s">
        <v>306</v>
      </c>
      <c r="AE113" s="176" t="s">
        <v>307</v>
      </c>
      <c r="AF113" s="176" t="s">
        <v>308</v>
      </c>
      <c r="AG113" s="176" t="s">
        <v>309</v>
      </c>
      <c r="AH113" s="176" t="s">
        <v>310</v>
      </c>
      <c r="AI113" s="176" t="s">
        <v>311</v>
      </c>
      <c r="AJ113" s="206" t="s">
        <v>312</v>
      </c>
      <c r="AK113" s="177" t="s">
        <v>300</v>
      </c>
      <c r="AL113" s="177" t="s">
        <v>301</v>
      </c>
      <c r="AM113" s="177" t="s">
        <v>302</v>
      </c>
      <c r="AN113" s="177" t="s">
        <v>303</v>
      </c>
      <c r="AO113" s="177" t="s">
        <v>304</v>
      </c>
      <c r="AP113" s="177" t="s">
        <v>305</v>
      </c>
      <c r="AQ113" s="177" t="s">
        <v>306</v>
      </c>
      <c r="AR113" s="177" t="s">
        <v>307</v>
      </c>
      <c r="AS113" s="177" t="s">
        <v>308</v>
      </c>
      <c r="AT113" s="177" t="s">
        <v>309</v>
      </c>
      <c r="AU113" s="177" t="s">
        <v>310</v>
      </c>
      <c r="AV113" s="177" t="s">
        <v>311</v>
      </c>
      <c r="AW113" s="178" t="s">
        <v>313</v>
      </c>
      <c r="AX113" s="178"/>
      <c r="AY113" s="178"/>
      <c r="AZ113" s="179" t="s">
        <v>312</v>
      </c>
    </row>
    <row r="114" spans="1:52" ht="11.4" customHeight="1" thickBot="1" x14ac:dyDescent="0.3">
      <c r="A114" s="338"/>
      <c r="B114" s="338"/>
      <c r="C114" s="338"/>
      <c r="D114" s="338"/>
      <c r="E114" s="338"/>
      <c r="F114" s="338"/>
      <c r="G114" s="340" t="s">
        <v>58</v>
      </c>
      <c r="H114" s="340"/>
      <c r="I114" s="340"/>
      <c r="J114" s="340" t="s">
        <v>624</v>
      </c>
      <c r="K114" s="340"/>
      <c r="L114" s="340"/>
      <c r="M114" s="340"/>
      <c r="N114" s="340"/>
      <c r="O114" s="340"/>
      <c r="P114" s="340"/>
      <c r="Q114" s="340"/>
      <c r="R114" s="214"/>
      <c r="S114" s="342" t="s">
        <v>295</v>
      </c>
      <c r="T114" s="343"/>
      <c r="U114" s="181">
        <v>3</v>
      </c>
      <c r="V114" s="182" t="s">
        <v>323</v>
      </c>
      <c r="W114" s="218">
        <f t="shared" ref="W114" si="159">MAX(IF(X114="A",U114,"0"),IF(X114="b+",U114,"0"),IF(X114="b",U114,"0"),IF(X114="c+",U114,"0"),IF(X114="c",U114,"0"),IF(X114="d+",U114,"0"),IF(X114="d",U114,"0"),IF(X114="ct",U114,"0"),IF(X114="tr",U114,"0"),IF(Y114="A",U114,"0"),IF(Y114="b+",U114,"0"),IF(Y114="b",U114,"0"),IF(Y114="c+",U114,"0"),IF(Y114="c",U114,"0"),IF(Y114="d+",U114,"0"),IF(Y114="d",U114,"0"),IF(Y114="ct",U114,"0"),IF(Y114="tr",U114,"0"),IF(Z114="A",U114,"0"),IF(Z114="b+",U114,"0"),IF(Z114="b",U114,"0"),IF(Z114="c+",U114,"0"),IF(Z114="c",U114,"0"),IF(Z114="d+",U114,"0"),IF(Z114="d",U114,"0"),IF(AA114="A",U114,"0"),IF(AA114="b+",U114,"0"),IF(AA114="b",U114,"0"),IF(AA114="c+",U114,"0"),IF(AA114="c",U114,"0"),IF(AA114="d+",U114,"0"),IF(AA114="d",U114,"0"),IF(AB114="A",U114,"0"),IF(AB114="b+",U114,"0"),IF(AB114="b",U114,"0"),IF(AB114="c+",U114,"0"),IF(AB114="c",U114,"0"),IF(AB114="d+",U114,"0"),IF(AB114="d",U114,"0"),IF(AC114="A",U114,"0"),IF(AC114="b+",U114,"0"),IF(AC114="b",U114,"0"),IF(AC114="c+",U114,"0"),IF(AC114="c",U114,"0"),IF(AC114="d+",U114,"0"),IF(AC114="d",U114,"0"),IF(AD114="A",U114,"0"),IF(AD114="b+",U114,"0"),IF(AD114="b",U114,"0"),IF(AD114="c+",U114,"0"),IF(AD114="c",U114,"0"),IF(AD114="d+",U114,"0"),IF(AD114="d",U114,"0"),IF(AE114="A",U114,"0"),IF(AE114="b+",U114,"0"),IF(AE114="b",U114,"0"),IF(AE114="c+",U114,"0"),IF(AE114="c",U114,"0"),IF(AE114="d+",U114,"0"),IF(AE114="d",U114,"0"),IF(AF114="A",U114,"0"),IF(AF114="b+",U114,"0"),IF(AF114="b",U114,"0"),IF(AF114="c+",U114,"0"),IF(AF114="c",U114,"0"),IF(AF114="d+",U114,"0"),IF(AF114="d",U114,"0"),IF(AG114="A",U114,"0"),IF(AG114="b+",U114,"0"),IF(AG114="b",U114,"0"),IF(AG114="c+",U114,"0"),IF(AG114="c",U114,"0"),IF(AG114="d+",U114,"0"),IF(AG114="d",U114,"0"),IF(AH114="A",U114,"0"),IF(AH114="b+",U114,"0"),IF(AH114="b",U114,"0"),IF(AH114="c+",U114,"0"),IF(AH114="c",U114,"0"),IF(AH114="d+",U114,"0"),IF(AH114="d",U114,"0"),IF(AI114="A",U114,"0"),IF(AI114="b+",U114,"0"),IF(AI114="b",U114,"0"),IF(AI114="c+",U114,"0"),IF(AI114="c",U114,"0"),IF(AI114="d+",U114,"0"),IF(AI114="d",U114,"0"))</f>
        <v>0</v>
      </c>
      <c r="X114" s="180"/>
      <c r="Y114" s="180"/>
      <c r="Z114" s="180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207"/>
      <c r="AK114" s="192" t="str">
        <f t="shared" ref="AK114:AV114" si="160">IF(X114="f","0",IF(X114="d","1",IF(X114="d+","1.5",IF(X114="c","2",IF(X114="c+","2.5",IF(X114="b","3",IF(X114="b+","3.5",IF(X114="a","4","-"))))))))</f>
        <v>-</v>
      </c>
      <c r="AL114" s="192" t="str">
        <f t="shared" si="160"/>
        <v>-</v>
      </c>
      <c r="AM114" s="192" t="str">
        <f t="shared" si="160"/>
        <v>-</v>
      </c>
      <c r="AN114" s="192" t="str">
        <f t="shared" si="160"/>
        <v>-</v>
      </c>
      <c r="AO114" s="192" t="str">
        <f t="shared" si="160"/>
        <v>-</v>
      </c>
      <c r="AP114" s="192" t="str">
        <f t="shared" si="160"/>
        <v>-</v>
      </c>
      <c r="AQ114" s="192" t="str">
        <f t="shared" si="160"/>
        <v>-</v>
      </c>
      <c r="AR114" s="192" t="str">
        <f t="shared" si="160"/>
        <v>-</v>
      </c>
      <c r="AS114" s="192" t="str">
        <f t="shared" si="160"/>
        <v>-</v>
      </c>
      <c r="AT114" s="192" t="str">
        <f t="shared" si="160"/>
        <v>-</v>
      </c>
      <c r="AU114" s="192" t="str">
        <f t="shared" si="160"/>
        <v>-</v>
      </c>
      <c r="AV114" s="192" t="str">
        <f t="shared" si="160"/>
        <v>-</v>
      </c>
      <c r="AW114" s="184">
        <f t="shared" ref="AW114" si="161">MAX(IF(AK114="4","4","0"),IF(AK114="3.5","3.5","0"),IF(AK114="3","3","0"),IF(AK114="2.5","2.5","0"),IF(AK114="2","2","0"),IF(AK114="1.5","1.5","0"),IF(AK114="1","1","0"),IF(AL114="4","4","0"),IF(AL114="3.5","3.5","0"),IF(AL114="3","3","0"),IF(AL114="2.5","2.5","0"),IF(AL114="2","2","0"),IF(AL114="1.5","1.5","0"),IF(AL114="1","1","0"),IF(AM114="4","4","0"),IF(AM114="3.5","3.5","0"),IF(AM114="3","3","0"),IF(AM114="2.5","2.5","0"),IF(AM114="2","2","0"),IF(AM114="1.5","1.5","0"),IF(AM114="1","1","0"),IF(AN114="4","4","0"),IF(AN114="3.5","3.5","0"),IF(AN114="3","3","0"),IF(AN114="2.5","2.5","0"),IF(AN114="2","2","0"),IF(AN114="1.5","1.5","0"),IF(AN114="1","1","0"),IF(AO114="4","4","0"),IF(AO114="3.5","3.5","0"),IF(AO114="3","3","0"),IF(AO114="2.5","2.5","0"),IF(AO114="2","2","0"),IF(AO114="1.5","1.5","0"),IF(AO114="1","1","0"),IF(AP114="4","4","0"),IF(AP114="3.5","3.5","0"),IF(AP114="3","3","0"),IF(AP114="2.5","2.5","0"),IF(AP114="2","2","0"),IF(AP114="1.5","1.5","0"),IF(AP114="1","1","0"),IF(AQ114="4","4","0"),IF(AQ114="3.5","3.5","0"),IF(AQ114="3","3","0"),IF(AQ114="2.5","2.5","0"),IF(AQ114="2","2","0"),IF(AQ114="1.5","1.5","0"),IF(AQ114="1","1","0"),IF(AR114="4","4","0"),IF(AR114="3.5","3.5","0"),IF(AR114="3","3","0"),IF(AR114="2.5","2.5","0"),IF(AR114="2","2","0"),IF(AR114="1.5","1.5","0"),IF(AR114="1","1","0"),IF(AS114="4","4","0"),IF(AS114="3.5","3.5","0"),IF(AS114="3","3","0"),IF(AS114="2.5","2.5","0"),IF(AS114="2","2","0"),IF(AS114="1.5","1.5","0"),IF(AS114="1","1","0"),IF(AT114="4","4","0"),IF(AT114="3.5","3.5","0"),IF(AT114="3","3","0"),IF(AT114="2.5","2.5","0"),IF(AT114="2","2","0"),IF(AT114="1.5","1.5","0"),IF(AT114="1","1","0"),IF(AU114="4","4","0"),IF(AU114="3.5","3.5","0"),IF(AU114="3","3","0"),IF(AU114="2.5","2.5","0"),IF(AU114="2","2","0"),IF(AU114="1.5","1.5","0"),IF(AU114="1","1","0"),IF(AV114="4","4","0"),IF(AV114="3.5","3.5","0"),IF(AV114="3","3","0"),IF(AV114="2.5","2.5","0"),IF(AV114="2","2","0"),IF(AV114="1.5","1.5","0"),IF(AV114="1","1","0"))</f>
        <v>0</v>
      </c>
      <c r="AX114" s="185">
        <f t="shared" ref="AX114" si="162">W114</f>
        <v>0</v>
      </c>
      <c r="AY114" s="186">
        <f t="shared" ref="AY114" si="163">AW114*W114</f>
        <v>0</v>
      </c>
      <c r="AZ114" s="179"/>
    </row>
    <row r="115" spans="1:52" ht="11.4" customHeight="1" thickBot="1" x14ac:dyDescent="0.3">
      <c r="A115" s="338"/>
      <c r="B115" s="338"/>
      <c r="C115" s="338"/>
      <c r="D115" s="338"/>
      <c r="E115" s="338"/>
      <c r="F115" s="338"/>
      <c r="G115" s="340"/>
      <c r="H115" s="340"/>
      <c r="I115" s="340"/>
      <c r="J115" s="340" t="s">
        <v>625</v>
      </c>
      <c r="K115" s="340"/>
      <c r="L115" s="340"/>
      <c r="M115" s="340"/>
      <c r="N115" s="340"/>
      <c r="O115" s="340"/>
      <c r="P115" s="340"/>
      <c r="Q115" s="340"/>
      <c r="R115" s="342"/>
      <c r="S115" s="342"/>
      <c r="T115" s="342"/>
    </row>
    <row r="116" spans="1:52" ht="11.4" customHeight="1" thickBot="1" x14ac:dyDescent="0.3">
      <c r="A116" s="338"/>
      <c r="B116" s="338"/>
      <c r="C116" s="338"/>
      <c r="D116" s="338"/>
      <c r="E116" s="338"/>
      <c r="F116" s="338"/>
      <c r="G116" s="340" t="s">
        <v>17</v>
      </c>
      <c r="H116" s="340"/>
      <c r="I116" s="340"/>
      <c r="J116" s="345" t="s">
        <v>158</v>
      </c>
      <c r="K116" s="345"/>
      <c r="L116" s="345"/>
      <c r="M116" s="345"/>
      <c r="N116" s="345"/>
      <c r="O116" s="345"/>
      <c r="P116" s="345"/>
      <c r="Q116" s="345"/>
      <c r="R116" s="214"/>
      <c r="S116" s="342" t="s">
        <v>295</v>
      </c>
      <c r="T116" s="343"/>
      <c r="U116" s="181">
        <v>3</v>
      </c>
      <c r="V116" s="182" t="s">
        <v>323</v>
      </c>
      <c r="W116" s="218">
        <f t="shared" ref="W116" si="164">MAX(IF(X116="A",U116,"0"),IF(X116="b+",U116,"0"),IF(X116="b",U116,"0"),IF(X116="c+",U116,"0"),IF(X116="c",U116,"0"),IF(X116="d+",U116,"0"),IF(X116="d",U116,"0"),IF(X116="ct",U116,"0"),IF(X116="tr",U116,"0"),IF(Y116="A",U116,"0"),IF(Y116="b+",U116,"0"),IF(Y116="b",U116,"0"),IF(Y116="c+",U116,"0"),IF(Y116="c",U116,"0"),IF(Y116="d+",U116,"0"),IF(Y116="d",U116,"0"),IF(Y116="ct",U116,"0"),IF(Y116="tr",U116,"0"),IF(Z116="A",U116,"0"),IF(Z116="b+",U116,"0"),IF(Z116="b",U116,"0"),IF(Z116="c+",U116,"0"),IF(Z116="c",U116,"0"),IF(Z116="d+",U116,"0"),IF(Z116="d",U116,"0"),IF(AA116="A",U116,"0"),IF(AA116="b+",U116,"0"),IF(AA116="b",U116,"0"),IF(AA116="c+",U116,"0"),IF(AA116="c",U116,"0"),IF(AA116="d+",U116,"0"),IF(AA116="d",U116,"0"),IF(AB116="A",U116,"0"),IF(AB116="b+",U116,"0"),IF(AB116="b",U116,"0"),IF(AB116="c+",U116,"0"),IF(AB116="c",U116,"0"),IF(AB116="d+",U116,"0"),IF(AB116="d",U116,"0"),IF(AC116="A",U116,"0"),IF(AC116="b+",U116,"0"),IF(AC116="b",U116,"0"),IF(AC116="c+",U116,"0"),IF(AC116="c",U116,"0"),IF(AC116="d+",U116,"0"),IF(AC116="d",U116,"0"),IF(AD116="A",U116,"0"),IF(AD116="b+",U116,"0"),IF(AD116="b",U116,"0"),IF(AD116="c+",U116,"0"),IF(AD116="c",U116,"0"),IF(AD116="d+",U116,"0"),IF(AD116="d",U116,"0"),IF(AE116="A",U116,"0"),IF(AE116="b+",U116,"0"),IF(AE116="b",U116,"0"),IF(AE116="c+",U116,"0"),IF(AE116="c",U116,"0"),IF(AE116="d+",U116,"0"),IF(AE116="d",U116,"0"),IF(AF116="A",U116,"0"),IF(AF116="b+",U116,"0"),IF(AF116="b",U116,"0"),IF(AF116="c+",U116,"0"),IF(AF116="c",U116,"0"),IF(AF116="d+",U116,"0"),IF(AF116="d",U116,"0"),IF(AG116="A",U116,"0"),IF(AG116="b+",U116,"0"),IF(AG116="b",U116,"0"),IF(AG116="c+",U116,"0"),IF(AG116="c",U116,"0"),IF(AG116="d+",U116,"0"),IF(AG116="d",U116,"0"),IF(AH116="A",U116,"0"),IF(AH116="b+",U116,"0"),IF(AH116="b",U116,"0"),IF(AH116="c+",U116,"0"),IF(AH116="c",U116,"0"),IF(AH116="d+",U116,"0"),IF(AH116="d",U116,"0"),IF(AI116="A",U116,"0"),IF(AI116="b+",U116,"0"),IF(AI116="b",U116,"0"),IF(AI116="c+",U116,"0"),IF(AI116="c",U116,"0"),IF(AI116="d+",U116,"0"),IF(AI116="d",U116,"0"))</f>
        <v>0</v>
      </c>
      <c r="X116" s="180"/>
      <c r="Y116" s="180"/>
      <c r="Z116" s="180"/>
      <c r="AA116" s="180"/>
      <c r="AB116" s="180"/>
      <c r="AC116" s="180"/>
      <c r="AD116" s="180"/>
      <c r="AE116" s="180"/>
      <c r="AF116" s="180"/>
      <c r="AG116" s="180"/>
      <c r="AH116" s="180"/>
      <c r="AI116" s="180"/>
      <c r="AJ116" s="207"/>
      <c r="AK116" s="192" t="str">
        <f t="shared" ref="AK116:AV116" si="165">IF(X116="f","0",IF(X116="d","1",IF(X116="d+","1.5",IF(X116="c","2",IF(X116="c+","2.5",IF(X116="b","3",IF(X116="b+","3.5",IF(X116="a","4","-"))))))))</f>
        <v>-</v>
      </c>
      <c r="AL116" s="192" t="str">
        <f t="shared" si="165"/>
        <v>-</v>
      </c>
      <c r="AM116" s="192" t="str">
        <f t="shared" si="165"/>
        <v>-</v>
      </c>
      <c r="AN116" s="192" t="str">
        <f t="shared" si="165"/>
        <v>-</v>
      </c>
      <c r="AO116" s="192" t="str">
        <f t="shared" si="165"/>
        <v>-</v>
      </c>
      <c r="AP116" s="192" t="str">
        <f t="shared" si="165"/>
        <v>-</v>
      </c>
      <c r="AQ116" s="192" t="str">
        <f t="shared" si="165"/>
        <v>-</v>
      </c>
      <c r="AR116" s="192" t="str">
        <f t="shared" si="165"/>
        <v>-</v>
      </c>
      <c r="AS116" s="192" t="str">
        <f t="shared" si="165"/>
        <v>-</v>
      </c>
      <c r="AT116" s="192" t="str">
        <f t="shared" si="165"/>
        <v>-</v>
      </c>
      <c r="AU116" s="192" t="str">
        <f t="shared" si="165"/>
        <v>-</v>
      </c>
      <c r="AV116" s="192" t="str">
        <f t="shared" si="165"/>
        <v>-</v>
      </c>
      <c r="AW116" s="184">
        <f t="shared" ref="AW116" si="166">MAX(IF(AK116="4","4","0"),IF(AK116="3.5","3.5","0"),IF(AK116="3","3","0"),IF(AK116="2.5","2.5","0"),IF(AK116="2","2","0"),IF(AK116="1.5","1.5","0"),IF(AK116="1","1","0"),IF(AL116="4","4","0"),IF(AL116="3.5","3.5","0"),IF(AL116="3","3","0"),IF(AL116="2.5","2.5","0"),IF(AL116="2","2","0"),IF(AL116="1.5","1.5","0"),IF(AL116="1","1","0"),IF(AM116="4","4","0"),IF(AM116="3.5","3.5","0"),IF(AM116="3","3","0"),IF(AM116="2.5","2.5","0"),IF(AM116="2","2","0"),IF(AM116="1.5","1.5","0"),IF(AM116="1","1","0"),IF(AN116="4","4","0"),IF(AN116="3.5","3.5","0"),IF(AN116="3","3","0"),IF(AN116="2.5","2.5","0"),IF(AN116="2","2","0"),IF(AN116="1.5","1.5","0"),IF(AN116="1","1","0"),IF(AO116="4","4","0"),IF(AO116="3.5","3.5","0"),IF(AO116="3","3","0"),IF(AO116="2.5","2.5","0"),IF(AO116="2","2","0"),IF(AO116="1.5","1.5","0"),IF(AO116="1","1","0"),IF(AP116="4","4","0"),IF(AP116="3.5","3.5","0"),IF(AP116="3","3","0"),IF(AP116="2.5","2.5","0"),IF(AP116="2","2","0"),IF(AP116="1.5","1.5","0"),IF(AP116="1","1","0"),IF(AQ116="4","4","0"),IF(AQ116="3.5","3.5","0"),IF(AQ116="3","3","0"),IF(AQ116="2.5","2.5","0"),IF(AQ116="2","2","0"),IF(AQ116="1.5","1.5","0"),IF(AQ116="1","1","0"),IF(AR116="4","4","0"),IF(AR116="3.5","3.5","0"),IF(AR116="3","3","0"),IF(AR116="2.5","2.5","0"),IF(AR116="2","2","0"),IF(AR116="1.5","1.5","0"),IF(AR116="1","1","0"),IF(AS116="4","4","0"),IF(AS116="3.5","3.5","0"),IF(AS116="3","3","0"),IF(AS116="2.5","2.5","0"),IF(AS116="2","2","0"),IF(AS116="1.5","1.5","0"),IF(AS116="1","1","0"),IF(AT116="4","4","0"),IF(AT116="3.5","3.5","0"),IF(AT116="3","3","0"),IF(AT116="2.5","2.5","0"),IF(AT116="2","2","0"),IF(AT116="1.5","1.5","0"),IF(AT116="1","1","0"),IF(AU116="4","4","0"),IF(AU116="3.5","3.5","0"),IF(AU116="3","3","0"),IF(AU116="2.5","2.5","0"),IF(AU116="2","2","0"),IF(AU116="1.5","1.5","0"),IF(AU116="1","1","0"),IF(AV116="4","4","0"),IF(AV116="3.5","3.5","0"),IF(AV116="3","3","0"),IF(AV116="2.5","2.5","0"),IF(AV116="2","2","0"),IF(AV116="1.5","1.5","0"),IF(AV116="1","1","0"))</f>
        <v>0</v>
      </c>
      <c r="AX116" s="185">
        <f t="shared" ref="AX116" si="167">W116</f>
        <v>0</v>
      </c>
      <c r="AY116" s="186">
        <f t="shared" ref="AY116" si="168">AW116*W116</f>
        <v>0</v>
      </c>
      <c r="AZ116" s="179"/>
    </row>
    <row r="117" spans="1:52" ht="11.4" customHeight="1" thickBot="1" x14ac:dyDescent="0.3">
      <c r="A117" s="338"/>
      <c r="B117" s="338"/>
      <c r="C117" s="338"/>
      <c r="D117" s="338"/>
      <c r="E117" s="338"/>
      <c r="F117" s="338"/>
      <c r="G117" s="340"/>
      <c r="H117" s="340"/>
      <c r="I117" s="340"/>
      <c r="J117" s="345" t="s">
        <v>160</v>
      </c>
      <c r="K117" s="345"/>
      <c r="L117" s="345"/>
      <c r="M117" s="345"/>
      <c r="N117" s="345"/>
      <c r="O117" s="345"/>
      <c r="P117" s="345"/>
      <c r="Q117" s="345"/>
      <c r="R117" s="344"/>
      <c r="S117" s="344"/>
      <c r="T117" s="344"/>
    </row>
    <row r="118" spans="1:52" ht="11.4" customHeight="1" thickBot="1" x14ac:dyDescent="0.3">
      <c r="A118" s="338"/>
      <c r="B118" s="338"/>
      <c r="C118" s="338"/>
      <c r="D118" s="338"/>
      <c r="E118" s="338"/>
      <c r="F118" s="338"/>
      <c r="G118" s="340" t="s">
        <v>66</v>
      </c>
      <c r="H118" s="340"/>
      <c r="I118" s="340"/>
      <c r="J118" s="345" t="s">
        <v>626</v>
      </c>
      <c r="K118" s="345"/>
      <c r="L118" s="345"/>
      <c r="M118" s="345"/>
      <c r="N118" s="345"/>
      <c r="O118" s="345"/>
      <c r="P118" s="345"/>
      <c r="Q118" s="345"/>
      <c r="R118" s="214"/>
      <c r="S118" s="342" t="s">
        <v>295</v>
      </c>
      <c r="T118" s="343"/>
      <c r="U118" s="181">
        <v>3</v>
      </c>
      <c r="V118" s="182" t="s">
        <v>323</v>
      </c>
      <c r="W118" s="218">
        <f t="shared" ref="W118" si="169">MAX(IF(X118="A",U118,"0"),IF(X118="b+",U118,"0"),IF(X118="b",U118,"0"),IF(X118="c+",U118,"0"),IF(X118="c",U118,"0"),IF(X118="d+",U118,"0"),IF(X118="d",U118,"0"),IF(X118="ct",U118,"0"),IF(X118="tr",U118,"0"),IF(Y118="A",U118,"0"),IF(Y118="b+",U118,"0"),IF(Y118="b",U118,"0"),IF(Y118="c+",U118,"0"),IF(Y118="c",U118,"0"),IF(Y118="d+",U118,"0"),IF(Y118="d",U118,"0"),IF(Y118="ct",U118,"0"),IF(Y118="tr",U118,"0"),IF(Z118="A",U118,"0"),IF(Z118="b+",U118,"0"),IF(Z118="b",U118,"0"),IF(Z118="c+",U118,"0"),IF(Z118="c",U118,"0"),IF(Z118="d+",U118,"0"),IF(Z118="d",U118,"0"),IF(AA118="A",U118,"0"),IF(AA118="b+",U118,"0"),IF(AA118="b",U118,"0"),IF(AA118="c+",U118,"0"),IF(AA118="c",U118,"0"),IF(AA118="d+",U118,"0"),IF(AA118="d",U118,"0"),IF(AB118="A",U118,"0"),IF(AB118="b+",U118,"0"),IF(AB118="b",U118,"0"),IF(AB118="c+",U118,"0"),IF(AB118="c",U118,"0"),IF(AB118="d+",U118,"0"),IF(AB118="d",U118,"0"),IF(AC118="A",U118,"0"),IF(AC118="b+",U118,"0"),IF(AC118="b",U118,"0"),IF(AC118="c+",U118,"0"),IF(AC118="c",U118,"0"),IF(AC118="d+",U118,"0"),IF(AC118="d",U118,"0"),IF(AD118="A",U118,"0"),IF(AD118="b+",U118,"0"),IF(AD118="b",U118,"0"),IF(AD118="c+",U118,"0"),IF(AD118="c",U118,"0"),IF(AD118="d+",U118,"0"),IF(AD118="d",U118,"0"),IF(AE118="A",U118,"0"),IF(AE118="b+",U118,"0"),IF(AE118="b",U118,"0"),IF(AE118="c+",U118,"0"),IF(AE118="c",U118,"0"),IF(AE118="d+",U118,"0"),IF(AE118="d",U118,"0"),IF(AF118="A",U118,"0"),IF(AF118="b+",U118,"0"),IF(AF118="b",U118,"0"),IF(AF118="c+",U118,"0"),IF(AF118="c",U118,"0"),IF(AF118="d+",U118,"0"),IF(AF118="d",U118,"0"),IF(AG118="A",U118,"0"),IF(AG118="b+",U118,"0"),IF(AG118="b",U118,"0"),IF(AG118="c+",U118,"0"),IF(AG118="c",U118,"0"),IF(AG118="d+",U118,"0"),IF(AG118="d",U118,"0"),IF(AH118="A",U118,"0"),IF(AH118="b+",U118,"0"),IF(AH118="b",U118,"0"),IF(AH118="c+",U118,"0"),IF(AH118="c",U118,"0"),IF(AH118="d+",U118,"0"),IF(AH118="d",U118,"0"),IF(AI118="A",U118,"0"),IF(AI118="b+",U118,"0"),IF(AI118="b",U118,"0"),IF(AI118="c+",U118,"0"),IF(AI118="c",U118,"0"),IF(AI118="d+",U118,"0"),IF(AI118="d",U118,"0"))</f>
        <v>0</v>
      </c>
      <c r="X118" s="180"/>
      <c r="Y118" s="180"/>
      <c r="Z118" s="180"/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207"/>
      <c r="AK118" s="192" t="str">
        <f t="shared" ref="AK118:AV118" si="170">IF(X118="f","0",IF(X118="d","1",IF(X118="d+","1.5",IF(X118="c","2",IF(X118="c+","2.5",IF(X118="b","3",IF(X118="b+","3.5",IF(X118="a","4","-"))))))))</f>
        <v>-</v>
      </c>
      <c r="AL118" s="192" t="str">
        <f t="shared" si="170"/>
        <v>-</v>
      </c>
      <c r="AM118" s="192" t="str">
        <f t="shared" si="170"/>
        <v>-</v>
      </c>
      <c r="AN118" s="192" t="str">
        <f t="shared" si="170"/>
        <v>-</v>
      </c>
      <c r="AO118" s="192" t="str">
        <f t="shared" si="170"/>
        <v>-</v>
      </c>
      <c r="AP118" s="192" t="str">
        <f t="shared" si="170"/>
        <v>-</v>
      </c>
      <c r="AQ118" s="192" t="str">
        <f t="shared" si="170"/>
        <v>-</v>
      </c>
      <c r="AR118" s="192" t="str">
        <f t="shared" si="170"/>
        <v>-</v>
      </c>
      <c r="AS118" s="192" t="str">
        <f t="shared" si="170"/>
        <v>-</v>
      </c>
      <c r="AT118" s="192" t="str">
        <f t="shared" si="170"/>
        <v>-</v>
      </c>
      <c r="AU118" s="192" t="str">
        <f t="shared" si="170"/>
        <v>-</v>
      </c>
      <c r="AV118" s="192" t="str">
        <f t="shared" si="170"/>
        <v>-</v>
      </c>
      <c r="AW118" s="184">
        <f t="shared" ref="AW118" si="171">MAX(IF(AK118="4","4","0"),IF(AK118="3.5","3.5","0"),IF(AK118="3","3","0"),IF(AK118="2.5","2.5","0"),IF(AK118="2","2","0"),IF(AK118="1.5","1.5","0"),IF(AK118="1","1","0"),IF(AL118="4","4","0"),IF(AL118="3.5","3.5","0"),IF(AL118="3","3","0"),IF(AL118="2.5","2.5","0"),IF(AL118="2","2","0"),IF(AL118="1.5","1.5","0"),IF(AL118="1","1","0"),IF(AM118="4","4","0"),IF(AM118="3.5","3.5","0"),IF(AM118="3","3","0"),IF(AM118="2.5","2.5","0"),IF(AM118="2","2","0"),IF(AM118="1.5","1.5","0"),IF(AM118="1","1","0"),IF(AN118="4","4","0"),IF(AN118="3.5","3.5","0"),IF(AN118="3","3","0"),IF(AN118="2.5","2.5","0"),IF(AN118="2","2","0"),IF(AN118="1.5","1.5","0"),IF(AN118="1","1","0"),IF(AO118="4","4","0"),IF(AO118="3.5","3.5","0"),IF(AO118="3","3","0"),IF(AO118="2.5","2.5","0"),IF(AO118="2","2","0"),IF(AO118="1.5","1.5","0"),IF(AO118="1","1","0"),IF(AP118="4","4","0"),IF(AP118="3.5","3.5","0"),IF(AP118="3","3","0"),IF(AP118="2.5","2.5","0"),IF(AP118="2","2","0"),IF(AP118="1.5","1.5","0"),IF(AP118="1","1","0"),IF(AQ118="4","4","0"),IF(AQ118="3.5","3.5","0"),IF(AQ118="3","3","0"),IF(AQ118="2.5","2.5","0"),IF(AQ118="2","2","0"),IF(AQ118="1.5","1.5","0"),IF(AQ118="1","1","0"),IF(AR118="4","4","0"),IF(AR118="3.5","3.5","0"),IF(AR118="3","3","0"),IF(AR118="2.5","2.5","0"),IF(AR118="2","2","0"),IF(AR118="1.5","1.5","0"),IF(AR118="1","1","0"),IF(AS118="4","4","0"),IF(AS118="3.5","3.5","0"),IF(AS118="3","3","0"),IF(AS118="2.5","2.5","0"),IF(AS118="2","2","0"),IF(AS118="1.5","1.5","0"),IF(AS118="1","1","0"),IF(AT118="4","4","0"),IF(AT118="3.5","3.5","0"),IF(AT118="3","3","0"),IF(AT118="2.5","2.5","0"),IF(AT118="2","2","0"),IF(AT118="1.5","1.5","0"),IF(AT118="1","1","0"),IF(AU118="4","4","0"),IF(AU118="3.5","3.5","0"),IF(AU118="3","3","0"),IF(AU118="2.5","2.5","0"),IF(AU118="2","2","0"),IF(AU118="1.5","1.5","0"),IF(AU118="1","1","0"),IF(AV118="4","4","0"),IF(AV118="3.5","3.5","0"),IF(AV118="3","3","0"),IF(AV118="2.5","2.5","0"),IF(AV118="2","2","0"),IF(AV118="1.5","1.5","0"),IF(AV118="1","1","0"))</f>
        <v>0</v>
      </c>
      <c r="AX118" s="185">
        <f t="shared" ref="AX118" si="172">W118</f>
        <v>0</v>
      </c>
      <c r="AY118" s="186">
        <f t="shared" ref="AY118" si="173">AW118*W118</f>
        <v>0</v>
      </c>
      <c r="AZ118" s="179"/>
    </row>
    <row r="119" spans="1:52" ht="11.4" customHeight="1" thickBot="1" x14ac:dyDescent="0.3">
      <c r="A119" s="338"/>
      <c r="B119" s="338"/>
      <c r="C119" s="338"/>
      <c r="D119" s="338"/>
      <c r="E119" s="338"/>
      <c r="F119" s="338"/>
      <c r="G119" s="340"/>
      <c r="H119" s="340"/>
      <c r="I119" s="340"/>
      <c r="J119" s="345" t="s">
        <v>193</v>
      </c>
      <c r="K119" s="345"/>
      <c r="L119" s="345"/>
      <c r="M119" s="345"/>
      <c r="N119" s="345"/>
      <c r="O119" s="345"/>
      <c r="P119" s="345"/>
      <c r="Q119" s="345"/>
      <c r="R119" s="342"/>
      <c r="S119" s="342"/>
      <c r="T119" s="342"/>
    </row>
    <row r="120" spans="1:52" ht="11.4" customHeight="1" thickBot="1" x14ac:dyDescent="0.3">
      <c r="A120" s="338"/>
      <c r="B120" s="338"/>
      <c r="C120" s="338"/>
      <c r="D120" s="338"/>
      <c r="E120" s="338"/>
      <c r="F120" s="338"/>
      <c r="G120" s="340" t="s">
        <v>216</v>
      </c>
      <c r="H120" s="340"/>
      <c r="I120" s="340"/>
      <c r="J120" s="345" t="s">
        <v>217</v>
      </c>
      <c r="K120" s="345"/>
      <c r="L120" s="345"/>
      <c r="M120" s="345"/>
      <c r="N120" s="345"/>
      <c r="O120" s="345"/>
      <c r="P120" s="345"/>
      <c r="Q120" s="345"/>
      <c r="R120" s="214"/>
      <c r="S120" s="342" t="s">
        <v>627</v>
      </c>
      <c r="T120" s="343"/>
      <c r="U120" s="181">
        <v>3</v>
      </c>
      <c r="V120" s="261" t="s">
        <v>366</v>
      </c>
      <c r="W120" s="218">
        <f t="shared" ref="W120" si="174">MAX(IF(X120="A",U120,"0"),IF(X120="b+",U120,"0"),IF(X120="b",U120,"0"),IF(X120="c+",U120,"0"),IF(X120="c",U120,"0"),IF(X120="d+",U120,"0"),IF(X120="d",U120,"0"),IF(X120="ct",U120,"0"),IF(X120="tr",U120,"0"),IF(Y120="A",U120,"0"),IF(Y120="b+",U120,"0"),IF(Y120="b",U120,"0"),IF(Y120="c+",U120,"0"),IF(Y120="c",U120,"0"),IF(Y120="d+",U120,"0"),IF(Y120="d",U120,"0"),IF(Y120="ct",U120,"0"),IF(Y120="tr",U120,"0"),IF(Z120="A",U120,"0"),IF(Z120="b+",U120,"0"),IF(Z120="b",U120,"0"),IF(Z120="c+",U120,"0"),IF(Z120="c",U120,"0"),IF(Z120="d+",U120,"0"),IF(Z120="d",U120,"0"),IF(AA120="A",U120,"0"),IF(AA120="b+",U120,"0"),IF(AA120="b",U120,"0"),IF(AA120="c+",U120,"0"),IF(AA120="c",U120,"0"),IF(AA120="d+",U120,"0"),IF(AA120="d",U120,"0"),IF(AB120="A",U120,"0"),IF(AB120="b+",U120,"0"),IF(AB120="b",U120,"0"),IF(AB120="c+",U120,"0"),IF(AB120="c",U120,"0"),IF(AB120="d+",U120,"0"),IF(AB120="d",U120,"0"),IF(AC120="A",U120,"0"),IF(AC120="b+",U120,"0"),IF(AC120="b",U120,"0"),IF(AC120="c+",U120,"0"),IF(AC120="c",U120,"0"),IF(AC120="d+",U120,"0"),IF(AC120="d",U120,"0"),IF(AD120="A",U120,"0"),IF(AD120="b+",U120,"0"),IF(AD120="b",U120,"0"),IF(AD120="c+",U120,"0"),IF(AD120="c",U120,"0"),IF(AD120="d+",U120,"0"),IF(AD120="d",U120,"0"),IF(AE120="A",U120,"0"),IF(AE120="b+",U120,"0"),IF(AE120="b",U120,"0"),IF(AE120="c+",U120,"0"),IF(AE120="c",U120,"0"),IF(AE120="d+",U120,"0"),IF(AE120="d",U120,"0"),IF(AF120="A",U120,"0"),IF(AF120="b+",U120,"0"),IF(AF120="b",U120,"0"),IF(AF120="c+",U120,"0"),IF(AF120="c",U120,"0"),IF(AF120="d+",U120,"0"),IF(AF120="d",U120,"0"),IF(AG120="A",U120,"0"),IF(AG120="b+",U120,"0"),IF(AG120="b",U120,"0"),IF(AG120="c+",U120,"0"),IF(AG120="c",U120,"0"),IF(AG120="d+",U120,"0"),IF(AG120="d",U120,"0"),IF(AH120="A",U120,"0"),IF(AH120="b+",U120,"0"),IF(AH120="b",U120,"0"),IF(AH120="c+",U120,"0"),IF(AH120="c",U120,"0"),IF(AH120="d+",U120,"0"),IF(AH120="d",U120,"0"),IF(AI120="A",U120,"0"),IF(AI120="b+",U120,"0"),IF(AI120="b",U120,"0"),IF(AI120="c+",U120,"0"),IF(AI120="c",U120,"0"),IF(AI120="d+",U120,"0"),IF(AI120="d",U120,"0"))</f>
        <v>0</v>
      </c>
      <c r="X120" s="180"/>
      <c r="Y120" s="180"/>
      <c r="Z120" s="180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207"/>
      <c r="AK120" s="192" t="str">
        <f t="shared" ref="AK120:AV120" si="175">IF(X120="f","0",IF(X120="d","1",IF(X120="d+","1.5",IF(X120="c","2",IF(X120="c+","2.5",IF(X120="b","3",IF(X120="b+","3.5",IF(X120="a","4","-"))))))))</f>
        <v>-</v>
      </c>
      <c r="AL120" s="192" t="str">
        <f t="shared" si="175"/>
        <v>-</v>
      </c>
      <c r="AM120" s="192" t="str">
        <f t="shared" si="175"/>
        <v>-</v>
      </c>
      <c r="AN120" s="192" t="str">
        <f t="shared" si="175"/>
        <v>-</v>
      </c>
      <c r="AO120" s="192" t="str">
        <f t="shared" si="175"/>
        <v>-</v>
      </c>
      <c r="AP120" s="192" t="str">
        <f t="shared" si="175"/>
        <v>-</v>
      </c>
      <c r="AQ120" s="192" t="str">
        <f t="shared" si="175"/>
        <v>-</v>
      </c>
      <c r="AR120" s="192" t="str">
        <f t="shared" si="175"/>
        <v>-</v>
      </c>
      <c r="AS120" s="192" t="str">
        <f t="shared" si="175"/>
        <v>-</v>
      </c>
      <c r="AT120" s="192" t="str">
        <f t="shared" si="175"/>
        <v>-</v>
      </c>
      <c r="AU120" s="192" t="str">
        <f t="shared" si="175"/>
        <v>-</v>
      </c>
      <c r="AV120" s="192" t="str">
        <f t="shared" si="175"/>
        <v>-</v>
      </c>
      <c r="AW120" s="184">
        <f t="shared" ref="AW120" si="176">MAX(IF(AK120="4","4","0"),IF(AK120="3.5","3.5","0"),IF(AK120="3","3","0"),IF(AK120="2.5","2.5","0"),IF(AK120="2","2","0"),IF(AK120="1.5","1.5","0"),IF(AK120="1","1","0"),IF(AL120="4","4","0"),IF(AL120="3.5","3.5","0"),IF(AL120="3","3","0"),IF(AL120="2.5","2.5","0"),IF(AL120="2","2","0"),IF(AL120="1.5","1.5","0"),IF(AL120="1","1","0"),IF(AM120="4","4","0"),IF(AM120="3.5","3.5","0"),IF(AM120="3","3","0"),IF(AM120="2.5","2.5","0"),IF(AM120="2","2","0"),IF(AM120="1.5","1.5","0"),IF(AM120="1","1","0"),IF(AN120="4","4","0"),IF(AN120="3.5","3.5","0"),IF(AN120="3","3","0"),IF(AN120="2.5","2.5","0"),IF(AN120="2","2","0"),IF(AN120="1.5","1.5","0"),IF(AN120="1","1","0"),IF(AO120="4","4","0"),IF(AO120="3.5","3.5","0"),IF(AO120="3","3","0"),IF(AO120="2.5","2.5","0"),IF(AO120="2","2","0"),IF(AO120="1.5","1.5","0"),IF(AO120="1","1","0"),IF(AP120="4","4","0"),IF(AP120="3.5","3.5","0"),IF(AP120="3","3","0"),IF(AP120="2.5","2.5","0"),IF(AP120="2","2","0"),IF(AP120="1.5","1.5","0"),IF(AP120="1","1","0"),IF(AQ120="4","4","0"),IF(AQ120="3.5","3.5","0"),IF(AQ120="3","3","0"),IF(AQ120="2.5","2.5","0"),IF(AQ120="2","2","0"),IF(AQ120="1.5","1.5","0"),IF(AQ120="1","1","0"),IF(AR120="4","4","0"),IF(AR120="3.5","3.5","0"),IF(AR120="3","3","0"),IF(AR120="2.5","2.5","0"),IF(AR120="2","2","0"),IF(AR120="1.5","1.5","0"),IF(AR120="1","1","0"),IF(AS120="4","4","0"),IF(AS120="3.5","3.5","0"),IF(AS120="3","3","0"),IF(AS120="2.5","2.5","0"),IF(AS120="2","2","0"),IF(AS120="1.5","1.5","0"),IF(AS120="1","1","0"),IF(AT120="4","4","0"),IF(AT120="3.5","3.5","0"),IF(AT120="3","3","0"),IF(AT120="2.5","2.5","0"),IF(AT120="2","2","0"),IF(AT120="1.5","1.5","0"),IF(AT120="1","1","0"),IF(AU120="4","4","0"),IF(AU120="3.5","3.5","0"),IF(AU120="3","3","0"),IF(AU120="2.5","2.5","0"),IF(AU120="2","2","0"),IF(AU120="1.5","1.5","0"),IF(AU120="1","1","0"),IF(AV120="4","4","0"),IF(AV120="3.5","3.5","0"),IF(AV120="3","3","0"),IF(AV120="2.5","2.5","0"),IF(AV120="2","2","0"),IF(AV120="1.5","1.5","0"),IF(AV120="1","1","0"))</f>
        <v>0</v>
      </c>
      <c r="AX120" s="185">
        <f t="shared" ref="AX120" si="177">W120</f>
        <v>0</v>
      </c>
      <c r="AY120" s="186">
        <f t="shared" ref="AY120" si="178">AW120*W120</f>
        <v>0</v>
      </c>
      <c r="AZ120" s="179"/>
    </row>
    <row r="121" spans="1:52" ht="11.4" customHeight="1" thickBot="1" x14ac:dyDescent="0.3">
      <c r="A121" s="338"/>
      <c r="B121" s="338"/>
      <c r="C121" s="338"/>
      <c r="D121" s="338"/>
      <c r="E121" s="338"/>
      <c r="F121" s="338"/>
      <c r="G121" s="340"/>
      <c r="H121" s="340"/>
      <c r="I121" s="340"/>
      <c r="J121" s="345" t="s">
        <v>628</v>
      </c>
      <c r="K121" s="345"/>
      <c r="L121" s="345"/>
      <c r="M121" s="345"/>
      <c r="N121" s="345"/>
      <c r="O121" s="345"/>
      <c r="P121" s="345"/>
      <c r="Q121" s="345"/>
      <c r="R121" s="342"/>
      <c r="S121" s="342"/>
      <c r="T121" s="342"/>
    </row>
    <row r="122" spans="1:52" ht="15.6" customHeight="1" thickBot="1" x14ac:dyDescent="0.3">
      <c r="A122" s="338"/>
      <c r="B122" s="338"/>
      <c r="C122" s="338"/>
      <c r="D122" s="338"/>
      <c r="E122" s="338"/>
      <c r="F122" s="338"/>
      <c r="G122" s="340" t="s">
        <v>231</v>
      </c>
      <c r="H122" s="340"/>
      <c r="I122" s="340"/>
      <c r="J122" s="345" t="s">
        <v>232</v>
      </c>
      <c r="K122" s="345"/>
      <c r="L122" s="345"/>
      <c r="M122" s="345"/>
      <c r="N122" s="345"/>
      <c r="O122" s="345"/>
      <c r="P122" s="345"/>
      <c r="Q122" s="345"/>
      <c r="R122" s="214"/>
      <c r="S122" s="342" t="s">
        <v>295</v>
      </c>
      <c r="T122" s="343"/>
      <c r="U122" s="181">
        <v>3</v>
      </c>
      <c r="V122" s="182" t="s">
        <v>323</v>
      </c>
      <c r="W122" s="218">
        <f t="shared" ref="W122" si="179">MAX(IF(X122="A",U122,"0"),IF(X122="b+",U122,"0"),IF(X122="b",U122,"0"),IF(X122="c+",U122,"0"),IF(X122="c",U122,"0"),IF(X122="d+",U122,"0"),IF(X122="d",U122,"0"),IF(X122="ct",U122,"0"),IF(X122="tr",U122,"0"),IF(Y122="A",U122,"0"),IF(Y122="b+",U122,"0"),IF(Y122="b",U122,"0"),IF(Y122="c+",U122,"0"),IF(Y122="c",U122,"0"),IF(Y122="d+",U122,"0"),IF(Y122="d",U122,"0"),IF(Y122="ct",U122,"0"),IF(Y122="tr",U122,"0"),IF(Z122="A",U122,"0"),IF(Z122="b+",U122,"0"),IF(Z122="b",U122,"0"),IF(Z122="c+",U122,"0"),IF(Z122="c",U122,"0"),IF(Z122="d+",U122,"0"),IF(Z122="d",U122,"0"),IF(AA122="A",U122,"0"),IF(AA122="b+",U122,"0"),IF(AA122="b",U122,"0"),IF(AA122="c+",U122,"0"),IF(AA122="c",U122,"0"),IF(AA122="d+",U122,"0"),IF(AA122="d",U122,"0"),IF(AB122="A",U122,"0"),IF(AB122="b+",U122,"0"),IF(AB122="b",U122,"0"),IF(AB122="c+",U122,"0"),IF(AB122="c",U122,"0"),IF(AB122="d+",U122,"0"),IF(AB122="d",U122,"0"),IF(AC122="A",U122,"0"),IF(AC122="b+",U122,"0"),IF(AC122="b",U122,"0"),IF(AC122="c+",U122,"0"),IF(AC122="c",U122,"0"),IF(AC122="d+",U122,"0"),IF(AC122="d",U122,"0"),IF(AD122="A",U122,"0"),IF(AD122="b+",U122,"0"),IF(AD122="b",U122,"0"),IF(AD122="c+",U122,"0"),IF(AD122="c",U122,"0"),IF(AD122="d+",U122,"0"),IF(AD122="d",U122,"0"),IF(AE122="A",U122,"0"),IF(AE122="b+",U122,"0"),IF(AE122="b",U122,"0"),IF(AE122="c+",U122,"0"),IF(AE122="c",U122,"0"),IF(AE122="d+",U122,"0"),IF(AE122="d",U122,"0"),IF(AF122="A",U122,"0"),IF(AF122="b+",U122,"0"),IF(AF122="b",U122,"0"),IF(AF122="c+",U122,"0"),IF(AF122="c",U122,"0"),IF(AF122="d+",U122,"0"),IF(AF122="d",U122,"0"),IF(AG122="A",U122,"0"),IF(AG122="b+",U122,"0"),IF(AG122="b",U122,"0"),IF(AG122="c+",U122,"0"),IF(AG122="c",U122,"0"),IF(AG122="d+",U122,"0"),IF(AG122="d",U122,"0"),IF(AH122="A",U122,"0"),IF(AH122="b+",U122,"0"),IF(AH122="b",U122,"0"),IF(AH122="c+",U122,"0"),IF(AH122="c",U122,"0"),IF(AH122="d+",U122,"0"),IF(AH122="d",U122,"0"),IF(AI122="A",U122,"0"),IF(AI122="b+",U122,"0"),IF(AI122="b",U122,"0"),IF(AI122="c+",U122,"0"),IF(AI122="c",U122,"0"),IF(AI122="d+",U122,"0"),IF(AI122="d",U122,"0"))</f>
        <v>0</v>
      </c>
      <c r="X122" s="180"/>
      <c r="Y122" s="180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207"/>
      <c r="AK122" s="192" t="str">
        <f t="shared" ref="AK122:AV122" si="180">IF(X122="f","0",IF(X122="d","1",IF(X122="d+","1.5",IF(X122="c","2",IF(X122="c+","2.5",IF(X122="b","3",IF(X122="b+","3.5",IF(X122="a","4","-"))))))))</f>
        <v>-</v>
      </c>
      <c r="AL122" s="192" t="str">
        <f t="shared" si="180"/>
        <v>-</v>
      </c>
      <c r="AM122" s="192" t="str">
        <f t="shared" si="180"/>
        <v>-</v>
      </c>
      <c r="AN122" s="192" t="str">
        <f t="shared" si="180"/>
        <v>-</v>
      </c>
      <c r="AO122" s="192" t="str">
        <f t="shared" si="180"/>
        <v>-</v>
      </c>
      <c r="AP122" s="192" t="str">
        <f t="shared" si="180"/>
        <v>-</v>
      </c>
      <c r="AQ122" s="192" t="str">
        <f t="shared" si="180"/>
        <v>-</v>
      </c>
      <c r="AR122" s="192" t="str">
        <f t="shared" si="180"/>
        <v>-</v>
      </c>
      <c r="AS122" s="192" t="str">
        <f t="shared" si="180"/>
        <v>-</v>
      </c>
      <c r="AT122" s="192" t="str">
        <f t="shared" si="180"/>
        <v>-</v>
      </c>
      <c r="AU122" s="192" t="str">
        <f t="shared" si="180"/>
        <v>-</v>
      </c>
      <c r="AV122" s="192" t="str">
        <f t="shared" si="180"/>
        <v>-</v>
      </c>
      <c r="AW122" s="184">
        <f t="shared" ref="AW122" si="181">MAX(IF(AK122="4","4","0"),IF(AK122="3.5","3.5","0"),IF(AK122="3","3","0"),IF(AK122="2.5","2.5","0"),IF(AK122="2","2","0"),IF(AK122="1.5","1.5","0"),IF(AK122="1","1","0"),IF(AL122="4","4","0"),IF(AL122="3.5","3.5","0"),IF(AL122="3","3","0"),IF(AL122="2.5","2.5","0"),IF(AL122="2","2","0"),IF(AL122="1.5","1.5","0"),IF(AL122="1","1","0"),IF(AM122="4","4","0"),IF(AM122="3.5","3.5","0"),IF(AM122="3","3","0"),IF(AM122="2.5","2.5","0"),IF(AM122="2","2","0"),IF(AM122="1.5","1.5","0"),IF(AM122="1","1","0"),IF(AN122="4","4","0"),IF(AN122="3.5","3.5","0"),IF(AN122="3","3","0"),IF(AN122="2.5","2.5","0"),IF(AN122="2","2","0"),IF(AN122="1.5","1.5","0"),IF(AN122="1","1","0"),IF(AO122="4","4","0"),IF(AO122="3.5","3.5","0"),IF(AO122="3","3","0"),IF(AO122="2.5","2.5","0"),IF(AO122="2","2","0"),IF(AO122="1.5","1.5","0"),IF(AO122="1","1","0"),IF(AP122="4","4","0"),IF(AP122="3.5","3.5","0"),IF(AP122="3","3","0"),IF(AP122="2.5","2.5","0"),IF(AP122="2","2","0"),IF(AP122="1.5","1.5","0"),IF(AP122="1","1","0"),IF(AQ122="4","4","0"),IF(AQ122="3.5","3.5","0"),IF(AQ122="3","3","0"),IF(AQ122="2.5","2.5","0"),IF(AQ122="2","2","0"),IF(AQ122="1.5","1.5","0"),IF(AQ122="1","1","0"),IF(AR122="4","4","0"),IF(AR122="3.5","3.5","0"),IF(AR122="3","3","0"),IF(AR122="2.5","2.5","0"),IF(AR122="2","2","0"),IF(AR122="1.5","1.5","0"),IF(AR122="1","1","0"),IF(AS122="4","4","0"),IF(AS122="3.5","3.5","0"),IF(AS122="3","3","0"),IF(AS122="2.5","2.5","0"),IF(AS122="2","2","0"),IF(AS122="1.5","1.5","0"),IF(AS122="1","1","0"),IF(AT122="4","4","0"),IF(AT122="3.5","3.5","0"),IF(AT122="3","3","0"),IF(AT122="2.5","2.5","0"),IF(AT122="2","2","0"),IF(AT122="1.5","1.5","0"),IF(AT122="1","1","0"),IF(AU122="4","4","0"),IF(AU122="3.5","3.5","0"),IF(AU122="3","3","0"),IF(AU122="2.5","2.5","0"),IF(AU122="2","2","0"),IF(AU122="1.5","1.5","0"),IF(AU122="1","1","0"),IF(AV122="4","4","0"),IF(AV122="3.5","3.5","0"),IF(AV122="3","3","0"),IF(AV122="2.5","2.5","0"),IF(AV122="2","2","0"),IF(AV122="1.5","1.5","0"),IF(AV122="1","1","0"))</f>
        <v>0</v>
      </c>
      <c r="AX122" s="185">
        <f t="shared" ref="AX122" si="182">W122</f>
        <v>0</v>
      </c>
      <c r="AY122" s="186">
        <f t="shared" ref="AY122" si="183">AW122*W122</f>
        <v>0</v>
      </c>
      <c r="AZ122" s="179"/>
    </row>
    <row r="123" spans="1:52" ht="11.4" customHeight="1" thickBot="1" x14ac:dyDescent="0.3">
      <c r="A123" s="338"/>
      <c r="B123" s="338"/>
      <c r="C123" s="338"/>
      <c r="D123" s="338"/>
      <c r="E123" s="338"/>
      <c r="F123" s="338"/>
      <c r="G123" s="340"/>
      <c r="H123" s="340"/>
      <c r="I123" s="340"/>
      <c r="J123" s="345" t="s">
        <v>233</v>
      </c>
      <c r="K123" s="345"/>
      <c r="L123" s="345"/>
      <c r="M123" s="345"/>
      <c r="N123" s="345"/>
      <c r="O123" s="345"/>
      <c r="P123" s="345"/>
      <c r="Q123" s="345"/>
      <c r="R123" s="342"/>
      <c r="S123" s="342"/>
      <c r="T123" s="342"/>
    </row>
    <row r="124" spans="1:52" ht="15.6" customHeight="1" thickBot="1" x14ac:dyDescent="0.3">
      <c r="A124" s="338"/>
      <c r="B124" s="338"/>
      <c r="C124" s="338"/>
      <c r="D124" s="338"/>
      <c r="E124" s="338"/>
      <c r="F124" s="338"/>
      <c r="G124" s="340" t="s">
        <v>241</v>
      </c>
      <c r="H124" s="340"/>
      <c r="I124" s="340"/>
      <c r="J124" s="345" t="s">
        <v>767</v>
      </c>
      <c r="K124" s="345"/>
      <c r="L124" s="345"/>
      <c r="M124" s="345"/>
      <c r="N124" s="345"/>
      <c r="O124" s="345"/>
      <c r="P124" s="345"/>
      <c r="Q124" s="345"/>
      <c r="R124" s="214"/>
      <c r="S124" s="342" t="s">
        <v>295</v>
      </c>
      <c r="T124" s="343"/>
      <c r="U124" s="181">
        <v>3</v>
      </c>
      <c r="V124" s="182" t="s">
        <v>323</v>
      </c>
      <c r="W124" s="218">
        <f t="shared" ref="W124" si="184">MAX(IF(X124="A",U124,"0"),IF(X124="b+",U124,"0"),IF(X124="b",U124,"0"),IF(X124="c+",U124,"0"),IF(X124="c",U124,"0"),IF(X124="d+",U124,"0"),IF(X124="d",U124,"0"),IF(X124="ct",U124,"0"),IF(X124="tr",U124,"0"),IF(Y124="A",U124,"0"),IF(Y124="b+",U124,"0"),IF(Y124="b",U124,"0"),IF(Y124="c+",U124,"0"),IF(Y124="c",U124,"0"),IF(Y124="d+",U124,"0"),IF(Y124="d",U124,"0"),IF(Y124="ct",U124,"0"),IF(Y124="tr",U124,"0"),IF(Z124="A",U124,"0"),IF(Z124="b+",U124,"0"),IF(Z124="b",U124,"0"),IF(Z124="c+",U124,"0"),IF(Z124="c",U124,"0"),IF(Z124="d+",U124,"0"),IF(Z124="d",U124,"0"),IF(AA124="A",U124,"0"),IF(AA124="b+",U124,"0"),IF(AA124="b",U124,"0"),IF(AA124="c+",U124,"0"),IF(AA124="c",U124,"0"),IF(AA124="d+",U124,"0"),IF(AA124="d",U124,"0"),IF(AB124="A",U124,"0"),IF(AB124="b+",U124,"0"),IF(AB124="b",U124,"0"),IF(AB124="c+",U124,"0"),IF(AB124="c",U124,"0"),IF(AB124="d+",U124,"0"),IF(AB124="d",U124,"0"),IF(AC124="A",U124,"0"),IF(AC124="b+",U124,"0"),IF(AC124="b",U124,"0"),IF(AC124="c+",U124,"0"),IF(AC124="c",U124,"0"),IF(AC124="d+",U124,"0"),IF(AC124="d",U124,"0"),IF(AD124="A",U124,"0"),IF(AD124="b+",U124,"0"),IF(AD124="b",U124,"0"),IF(AD124="c+",U124,"0"),IF(AD124="c",U124,"0"),IF(AD124="d+",U124,"0"),IF(AD124="d",U124,"0"),IF(AE124="A",U124,"0"),IF(AE124="b+",U124,"0"),IF(AE124="b",U124,"0"),IF(AE124="c+",U124,"0"),IF(AE124="c",U124,"0"),IF(AE124="d+",U124,"0"),IF(AE124="d",U124,"0"),IF(AF124="A",U124,"0"),IF(AF124="b+",U124,"0"),IF(AF124="b",U124,"0"),IF(AF124="c+",U124,"0"),IF(AF124="c",U124,"0"),IF(AF124="d+",U124,"0"),IF(AF124="d",U124,"0"),IF(AG124="A",U124,"0"),IF(AG124="b+",U124,"0"),IF(AG124="b",U124,"0"),IF(AG124="c+",U124,"0"),IF(AG124="c",U124,"0"),IF(AG124="d+",U124,"0"),IF(AG124="d",U124,"0"),IF(AH124="A",U124,"0"),IF(AH124="b+",U124,"0"),IF(AH124="b",U124,"0"),IF(AH124="c+",U124,"0"),IF(AH124="c",U124,"0"),IF(AH124="d+",U124,"0"),IF(AH124="d",U124,"0"),IF(AI124="A",U124,"0"),IF(AI124="b+",U124,"0"),IF(AI124="b",U124,"0"),IF(AI124="c+",U124,"0"),IF(AI124="c",U124,"0"),IF(AI124="d+",U124,"0"),IF(AI124="d",U124,"0"))</f>
        <v>0</v>
      </c>
      <c r="X124" s="180"/>
      <c r="Y124" s="180"/>
      <c r="Z124" s="180"/>
      <c r="AA124" s="180"/>
      <c r="AB124" s="180"/>
      <c r="AC124" s="180"/>
      <c r="AD124" s="180"/>
      <c r="AE124" s="180"/>
      <c r="AF124" s="180"/>
      <c r="AG124" s="180"/>
      <c r="AH124" s="180"/>
      <c r="AI124" s="180"/>
      <c r="AJ124" s="207"/>
      <c r="AK124" s="192" t="str">
        <f t="shared" ref="AK124:AV124" si="185">IF(X124="f","0",IF(X124="d","1",IF(X124="d+","1.5",IF(X124="c","2",IF(X124="c+","2.5",IF(X124="b","3",IF(X124="b+","3.5",IF(X124="a","4","-"))))))))</f>
        <v>-</v>
      </c>
      <c r="AL124" s="192" t="str">
        <f t="shared" si="185"/>
        <v>-</v>
      </c>
      <c r="AM124" s="192" t="str">
        <f t="shared" si="185"/>
        <v>-</v>
      </c>
      <c r="AN124" s="192" t="str">
        <f t="shared" si="185"/>
        <v>-</v>
      </c>
      <c r="AO124" s="192" t="str">
        <f t="shared" si="185"/>
        <v>-</v>
      </c>
      <c r="AP124" s="192" t="str">
        <f t="shared" si="185"/>
        <v>-</v>
      </c>
      <c r="AQ124" s="192" t="str">
        <f t="shared" si="185"/>
        <v>-</v>
      </c>
      <c r="AR124" s="192" t="str">
        <f t="shared" si="185"/>
        <v>-</v>
      </c>
      <c r="AS124" s="192" t="str">
        <f t="shared" si="185"/>
        <v>-</v>
      </c>
      <c r="AT124" s="192" t="str">
        <f t="shared" si="185"/>
        <v>-</v>
      </c>
      <c r="AU124" s="192" t="str">
        <f t="shared" si="185"/>
        <v>-</v>
      </c>
      <c r="AV124" s="192" t="str">
        <f t="shared" si="185"/>
        <v>-</v>
      </c>
      <c r="AW124" s="184">
        <f t="shared" ref="AW124" si="186">MAX(IF(AK124="4","4","0"),IF(AK124="3.5","3.5","0"),IF(AK124="3","3","0"),IF(AK124="2.5","2.5","0"),IF(AK124="2","2","0"),IF(AK124="1.5","1.5","0"),IF(AK124="1","1","0"),IF(AL124="4","4","0"),IF(AL124="3.5","3.5","0"),IF(AL124="3","3","0"),IF(AL124="2.5","2.5","0"),IF(AL124="2","2","0"),IF(AL124="1.5","1.5","0"),IF(AL124="1","1","0"),IF(AM124="4","4","0"),IF(AM124="3.5","3.5","0"),IF(AM124="3","3","0"),IF(AM124="2.5","2.5","0"),IF(AM124="2","2","0"),IF(AM124="1.5","1.5","0"),IF(AM124="1","1","0"),IF(AN124="4","4","0"),IF(AN124="3.5","3.5","0"),IF(AN124="3","3","0"),IF(AN124="2.5","2.5","0"),IF(AN124="2","2","0"),IF(AN124="1.5","1.5","0"),IF(AN124="1","1","0"),IF(AO124="4","4","0"),IF(AO124="3.5","3.5","0"),IF(AO124="3","3","0"),IF(AO124="2.5","2.5","0"),IF(AO124="2","2","0"),IF(AO124="1.5","1.5","0"),IF(AO124="1","1","0"),IF(AP124="4","4","0"),IF(AP124="3.5","3.5","0"),IF(AP124="3","3","0"),IF(AP124="2.5","2.5","0"),IF(AP124="2","2","0"),IF(AP124="1.5","1.5","0"),IF(AP124="1","1","0"),IF(AQ124="4","4","0"),IF(AQ124="3.5","3.5","0"),IF(AQ124="3","3","0"),IF(AQ124="2.5","2.5","0"),IF(AQ124="2","2","0"),IF(AQ124="1.5","1.5","0"),IF(AQ124="1","1","0"),IF(AR124="4","4","0"),IF(AR124="3.5","3.5","0"),IF(AR124="3","3","0"),IF(AR124="2.5","2.5","0"),IF(AR124="2","2","0"),IF(AR124="1.5","1.5","0"),IF(AR124="1","1","0"),IF(AS124="4","4","0"),IF(AS124="3.5","3.5","0"),IF(AS124="3","3","0"),IF(AS124="2.5","2.5","0"),IF(AS124="2","2","0"),IF(AS124="1.5","1.5","0"),IF(AS124="1","1","0"),IF(AT124="4","4","0"),IF(AT124="3.5","3.5","0"),IF(AT124="3","3","0"),IF(AT124="2.5","2.5","0"),IF(AT124="2","2","0"),IF(AT124="1.5","1.5","0"),IF(AT124="1","1","0"),IF(AU124="4","4","0"),IF(AU124="3.5","3.5","0"),IF(AU124="3","3","0"),IF(AU124="2.5","2.5","0"),IF(AU124="2","2","0"),IF(AU124="1.5","1.5","0"),IF(AU124="1","1","0"),IF(AV124="4","4","0"),IF(AV124="3.5","3.5","0"),IF(AV124="3","3","0"),IF(AV124="2.5","2.5","0"),IF(AV124="2","2","0"),IF(AV124="1.5","1.5","0"),IF(AV124="1","1","0"))</f>
        <v>0</v>
      </c>
      <c r="AX124" s="185">
        <f t="shared" ref="AX124" si="187">W124</f>
        <v>0</v>
      </c>
      <c r="AY124" s="186">
        <f t="shared" ref="AY124" si="188">AW124*W124</f>
        <v>0</v>
      </c>
      <c r="AZ124" s="179"/>
    </row>
    <row r="125" spans="1:52" ht="11.4" customHeight="1" thickBot="1" x14ac:dyDescent="0.3">
      <c r="A125" s="338"/>
      <c r="B125" s="338"/>
      <c r="C125" s="338"/>
      <c r="D125" s="338"/>
      <c r="E125" s="338"/>
      <c r="F125" s="338"/>
      <c r="G125" s="340"/>
      <c r="H125" s="340"/>
      <c r="I125" s="340"/>
      <c r="J125" s="345" t="s">
        <v>243</v>
      </c>
      <c r="K125" s="345"/>
      <c r="L125" s="345"/>
      <c r="M125" s="345"/>
      <c r="N125" s="345"/>
      <c r="O125" s="345"/>
      <c r="P125" s="345"/>
      <c r="Q125" s="345"/>
      <c r="R125" s="342"/>
      <c r="S125" s="342"/>
      <c r="T125" s="342"/>
    </row>
    <row r="126" spans="1:52" ht="15.6" customHeight="1" thickBot="1" x14ac:dyDescent="0.3">
      <c r="A126" s="338"/>
      <c r="B126" s="338"/>
      <c r="C126" s="338"/>
      <c r="D126" s="338"/>
      <c r="E126" s="338"/>
      <c r="F126" s="338"/>
      <c r="G126" s="340" t="s">
        <v>253</v>
      </c>
      <c r="H126" s="340"/>
      <c r="I126" s="340"/>
      <c r="J126" s="345" t="s">
        <v>254</v>
      </c>
      <c r="K126" s="345"/>
      <c r="L126" s="345"/>
      <c r="M126" s="345"/>
      <c r="N126" s="345"/>
      <c r="O126" s="345"/>
      <c r="P126" s="345"/>
      <c r="Q126" s="345"/>
      <c r="R126" s="214"/>
      <c r="S126" s="342" t="s">
        <v>295</v>
      </c>
      <c r="T126" s="343"/>
      <c r="U126" s="181">
        <v>3</v>
      </c>
      <c r="V126" s="182" t="s">
        <v>323</v>
      </c>
      <c r="W126" s="218">
        <f t="shared" ref="W126" si="189">MAX(IF(X126="A",U126,"0"),IF(X126="b+",U126,"0"),IF(X126="b",U126,"0"),IF(X126="c+",U126,"0"),IF(X126="c",U126,"0"),IF(X126="d+",U126,"0"),IF(X126="d",U126,"0"),IF(X126="ct",U126,"0"),IF(X126="tr",U126,"0"),IF(Y126="A",U126,"0"),IF(Y126="b+",U126,"0"),IF(Y126="b",U126,"0"),IF(Y126="c+",U126,"0"),IF(Y126="c",U126,"0"),IF(Y126="d+",U126,"0"),IF(Y126="d",U126,"0"),IF(Y126="ct",U126,"0"),IF(Y126="tr",U126,"0"),IF(Z126="A",U126,"0"),IF(Z126="b+",U126,"0"),IF(Z126="b",U126,"0"),IF(Z126="c+",U126,"0"),IF(Z126="c",U126,"0"),IF(Z126="d+",U126,"0"),IF(Z126="d",U126,"0"),IF(AA126="A",U126,"0"),IF(AA126="b+",U126,"0"),IF(AA126="b",U126,"0"),IF(AA126="c+",U126,"0"),IF(AA126="c",U126,"0"),IF(AA126="d+",U126,"0"),IF(AA126="d",U126,"0"),IF(AB126="A",U126,"0"),IF(AB126="b+",U126,"0"),IF(AB126="b",U126,"0"),IF(AB126="c+",U126,"0"),IF(AB126="c",U126,"0"),IF(AB126="d+",U126,"0"),IF(AB126="d",U126,"0"),IF(AC126="A",U126,"0"),IF(AC126="b+",U126,"0"),IF(AC126="b",U126,"0"),IF(AC126="c+",U126,"0"),IF(AC126="c",U126,"0"),IF(AC126="d+",U126,"0"),IF(AC126="d",U126,"0"),IF(AD126="A",U126,"0"),IF(AD126="b+",U126,"0"),IF(AD126="b",U126,"0"),IF(AD126="c+",U126,"0"),IF(AD126="c",U126,"0"),IF(AD126="d+",U126,"0"),IF(AD126="d",U126,"0"),IF(AE126="A",U126,"0"),IF(AE126="b+",U126,"0"),IF(AE126="b",U126,"0"),IF(AE126="c+",U126,"0"),IF(AE126="c",U126,"0"),IF(AE126="d+",U126,"0"),IF(AE126="d",U126,"0"),IF(AF126="A",U126,"0"),IF(AF126="b+",U126,"0"),IF(AF126="b",U126,"0"),IF(AF126="c+",U126,"0"),IF(AF126="c",U126,"0"),IF(AF126="d+",U126,"0"),IF(AF126="d",U126,"0"),IF(AG126="A",U126,"0"),IF(AG126="b+",U126,"0"),IF(AG126="b",U126,"0"),IF(AG126="c+",U126,"0"),IF(AG126="c",U126,"0"),IF(AG126="d+",U126,"0"),IF(AG126="d",U126,"0"),IF(AH126="A",U126,"0"),IF(AH126="b+",U126,"0"),IF(AH126="b",U126,"0"),IF(AH126="c+",U126,"0"),IF(AH126="c",U126,"0"),IF(AH126="d+",U126,"0"),IF(AH126="d",U126,"0"),IF(AI126="A",U126,"0"),IF(AI126="b+",U126,"0"),IF(AI126="b",U126,"0"),IF(AI126="c+",U126,"0"),IF(AI126="c",U126,"0"),IF(AI126="d+",U126,"0"),IF(AI126="d",U126,"0"))</f>
        <v>0</v>
      </c>
      <c r="X126" s="180"/>
      <c r="Y126" s="180"/>
      <c r="Z126" s="180"/>
      <c r="AA126" s="180"/>
      <c r="AB126" s="180"/>
      <c r="AC126" s="180"/>
      <c r="AD126" s="180"/>
      <c r="AE126" s="180"/>
      <c r="AF126" s="180"/>
      <c r="AG126" s="180"/>
      <c r="AH126" s="180"/>
      <c r="AI126" s="180"/>
      <c r="AJ126" s="207"/>
      <c r="AK126" s="192" t="str">
        <f t="shared" ref="AK126:AV126" si="190">IF(X126="f","0",IF(X126="d","1",IF(X126="d+","1.5",IF(X126="c","2",IF(X126="c+","2.5",IF(X126="b","3",IF(X126="b+","3.5",IF(X126="a","4","-"))))))))</f>
        <v>-</v>
      </c>
      <c r="AL126" s="192" t="str">
        <f t="shared" si="190"/>
        <v>-</v>
      </c>
      <c r="AM126" s="192" t="str">
        <f t="shared" si="190"/>
        <v>-</v>
      </c>
      <c r="AN126" s="192" t="str">
        <f t="shared" si="190"/>
        <v>-</v>
      </c>
      <c r="AO126" s="192" t="str">
        <f t="shared" si="190"/>
        <v>-</v>
      </c>
      <c r="AP126" s="192" t="str">
        <f t="shared" si="190"/>
        <v>-</v>
      </c>
      <c r="AQ126" s="192" t="str">
        <f t="shared" si="190"/>
        <v>-</v>
      </c>
      <c r="AR126" s="192" t="str">
        <f t="shared" si="190"/>
        <v>-</v>
      </c>
      <c r="AS126" s="192" t="str">
        <f t="shared" si="190"/>
        <v>-</v>
      </c>
      <c r="AT126" s="192" t="str">
        <f t="shared" si="190"/>
        <v>-</v>
      </c>
      <c r="AU126" s="192" t="str">
        <f t="shared" si="190"/>
        <v>-</v>
      </c>
      <c r="AV126" s="192" t="str">
        <f t="shared" si="190"/>
        <v>-</v>
      </c>
      <c r="AW126" s="184">
        <f t="shared" ref="AW126" si="191">MAX(IF(AK126="4","4","0"),IF(AK126="3.5","3.5","0"),IF(AK126="3","3","0"),IF(AK126="2.5","2.5","0"),IF(AK126="2","2","0"),IF(AK126="1.5","1.5","0"),IF(AK126="1","1","0"),IF(AL126="4","4","0"),IF(AL126="3.5","3.5","0"),IF(AL126="3","3","0"),IF(AL126="2.5","2.5","0"),IF(AL126="2","2","0"),IF(AL126="1.5","1.5","0"),IF(AL126="1","1","0"),IF(AM126="4","4","0"),IF(AM126="3.5","3.5","0"),IF(AM126="3","3","0"),IF(AM126="2.5","2.5","0"),IF(AM126="2","2","0"),IF(AM126="1.5","1.5","0"),IF(AM126="1","1","0"),IF(AN126="4","4","0"),IF(AN126="3.5","3.5","0"),IF(AN126="3","3","0"),IF(AN126="2.5","2.5","0"),IF(AN126="2","2","0"),IF(AN126="1.5","1.5","0"),IF(AN126="1","1","0"),IF(AO126="4","4","0"),IF(AO126="3.5","3.5","0"),IF(AO126="3","3","0"),IF(AO126="2.5","2.5","0"),IF(AO126="2","2","0"),IF(AO126="1.5","1.5","0"),IF(AO126="1","1","0"),IF(AP126="4","4","0"),IF(AP126="3.5","3.5","0"),IF(AP126="3","3","0"),IF(AP126="2.5","2.5","0"),IF(AP126="2","2","0"),IF(AP126="1.5","1.5","0"),IF(AP126="1","1","0"),IF(AQ126="4","4","0"),IF(AQ126="3.5","3.5","0"),IF(AQ126="3","3","0"),IF(AQ126="2.5","2.5","0"),IF(AQ126="2","2","0"),IF(AQ126="1.5","1.5","0"),IF(AQ126="1","1","0"),IF(AR126="4","4","0"),IF(AR126="3.5","3.5","0"),IF(AR126="3","3","0"),IF(AR126="2.5","2.5","0"),IF(AR126="2","2","0"),IF(AR126="1.5","1.5","0"),IF(AR126="1","1","0"),IF(AS126="4","4","0"),IF(AS126="3.5","3.5","0"),IF(AS126="3","3","0"),IF(AS126="2.5","2.5","0"),IF(AS126="2","2","0"),IF(AS126="1.5","1.5","0"),IF(AS126="1","1","0"),IF(AT126="4","4","0"),IF(AT126="3.5","3.5","0"),IF(AT126="3","3","0"),IF(AT126="2.5","2.5","0"),IF(AT126="2","2","0"),IF(AT126="1.5","1.5","0"),IF(AT126="1","1","0"),IF(AU126="4","4","0"),IF(AU126="3.5","3.5","0"),IF(AU126="3","3","0"),IF(AU126="2.5","2.5","0"),IF(AU126="2","2","0"),IF(AU126="1.5","1.5","0"),IF(AU126="1","1","0"),IF(AV126="4","4","0"),IF(AV126="3.5","3.5","0"),IF(AV126="3","3","0"),IF(AV126="2.5","2.5","0"),IF(AV126="2","2","0"),IF(AV126="1.5","1.5","0"),IF(AV126="1","1","0"))</f>
        <v>0</v>
      </c>
      <c r="AX126" s="185">
        <f t="shared" ref="AX126" si="192">W126</f>
        <v>0</v>
      </c>
      <c r="AY126" s="186">
        <f t="shared" ref="AY126" si="193">AW126*W126</f>
        <v>0</v>
      </c>
      <c r="AZ126" s="179"/>
    </row>
    <row r="127" spans="1:52" ht="11.4" customHeight="1" thickBot="1" x14ac:dyDescent="0.3">
      <c r="A127" s="338"/>
      <c r="B127" s="338"/>
      <c r="C127" s="338"/>
      <c r="D127" s="338"/>
      <c r="E127" s="338"/>
      <c r="F127" s="338"/>
      <c r="G127" s="340"/>
      <c r="H127" s="340"/>
      <c r="I127" s="340"/>
      <c r="J127" s="345" t="s">
        <v>255</v>
      </c>
      <c r="K127" s="345"/>
      <c r="L127" s="345"/>
      <c r="M127" s="345"/>
      <c r="N127" s="345"/>
      <c r="O127" s="345"/>
      <c r="P127" s="345"/>
      <c r="Q127" s="345"/>
      <c r="R127" s="342"/>
      <c r="S127" s="342"/>
      <c r="T127" s="342"/>
      <c r="V127" s="175"/>
      <c r="W127" s="216"/>
    </row>
    <row r="128" spans="1:52" ht="15.6" customHeight="1" thickBot="1" x14ac:dyDescent="0.3">
      <c r="A128" s="338"/>
      <c r="B128" s="338"/>
      <c r="C128" s="338"/>
      <c r="D128" s="338"/>
      <c r="E128" s="338"/>
      <c r="F128" s="338"/>
      <c r="G128" s="340" t="s">
        <v>283</v>
      </c>
      <c r="H128" s="340"/>
      <c r="I128" s="340"/>
      <c r="J128" s="345" t="s">
        <v>284</v>
      </c>
      <c r="K128" s="345"/>
      <c r="L128" s="345"/>
      <c r="M128" s="345"/>
      <c r="N128" s="345"/>
      <c r="O128" s="345"/>
      <c r="P128" s="345"/>
      <c r="Q128" s="345"/>
      <c r="R128" s="214"/>
      <c r="S128" s="342" t="s">
        <v>296</v>
      </c>
      <c r="T128" s="343"/>
      <c r="U128" s="181">
        <v>1</v>
      </c>
      <c r="V128" s="182" t="s">
        <v>457</v>
      </c>
      <c r="W128" s="218">
        <f t="shared" ref="W128" si="194">MAX(IF(X128="A",U128,"0"),IF(X128="b+",U128,"0"),IF(X128="b",U128,"0"),IF(X128="c+",U128,"0"),IF(X128="c",U128,"0"),IF(X128="d+",U128,"0"),IF(X128="d",U128,"0"),IF(X128="ct",U128,"0"),IF(X128="tr",U128,"0"),IF(Y128="A",U128,"0"),IF(Y128="b+",U128,"0"),IF(Y128="b",U128,"0"),IF(Y128="c+",U128,"0"),IF(Y128="c",U128,"0"),IF(Y128="d+",U128,"0"),IF(Y128="d",U128,"0"),IF(Y128="ct",U128,"0"),IF(Y128="tr",U128,"0"),IF(Z128="A",U128,"0"),IF(Z128="b+",U128,"0"),IF(Z128="b",U128,"0"),IF(Z128="c+",U128,"0"),IF(Z128="c",U128,"0"),IF(Z128="d+",U128,"0"),IF(Z128="d",U128,"0"),IF(AA128="A",U128,"0"),IF(AA128="b+",U128,"0"),IF(AA128="b",U128,"0"),IF(AA128="c+",U128,"0"),IF(AA128="c",U128,"0"),IF(AA128="d+",U128,"0"),IF(AA128="d",U128,"0"),IF(AB128="A",U128,"0"),IF(AB128="b+",U128,"0"),IF(AB128="b",U128,"0"),IF(AB128="c+",U128,"0"),IF(AB128="c",U128,"0"),IF(AB128="d+",U128,"0"),IF(AB128="d",U128,"0"),IF(AC128="A",U128,"0"),IF(AC128="b+",U128,"0"),IF(AC128="b",U128,"0"),IF(AC128="c+",U128,"0"),IF(AC128="c",U128,"0"),IF(AC128="d+",U128,"0"),IF(AC128="d",U128,"0"),IF(AD128="A",U128,"0"),IF(AD128="b+",U128,"0"),IF(AD128="b",U128,"0"),IF(AD128="c+",U128,"0"),IF(AD128="c",U128,"0"),IF(AD128="d+",U128,"0"),IF(AD128="d",U128,"0"),IF(AE128="A",U128,"0"),IF(AE128="b+",U128,"0"),IF(AE128="b",U128,"0"),IF(AE128="c+",U128,"0"),IF(AE128="c",U128,"0"),IF(AE128="d+",U128,"0"),IF(AE128="d",U128,"0"),IF(AF128="A",U128,"0"),IF(AF128="b+",U128,"0"),IF(AF128="b",U128,"0"),IF(AF128="c+",U128,"0"),IF(AF128="c",U128,"0"),IF(AF128="d+",U128,"0"),IF(AF128="d",U128,"0"),IF(AG128="A",U128,"0"),IF(AG128="b+",U128,"0"),IF(AG128="b",U128,"0"),IF(AG128="c+",U128,"0"),IF(AG128="c",U128,"0"),IF(AG128="d+",U128,"0"),IF(AG128="d",U128,"0"),IF(AH128="A",U128,"0"),IF(AH128="b+",U128,"0"),IF(AH128="b",U128,"0"),IF(AH128="c+",U128,"0"),IF(AH128="c",U128,"0"),IF(AH128="d+",U128,"0"),IF(AH128="d",U128,"0"),IF(AI128="A",U128,"0"),IF(AI128="b+",U128,"0"),IF(AI128="b",U128,"0"),IF(AI128="c+",U128,"0"),IF(AI128="c",U128,"0"),IF(AI128="d+",U128,"0"),IF(AI128="d",U128,"0"))</f>
        <v>0</v>
      </c>
      <c r="X128" s="180"/>
      <c r="Y128" s="180"/>
      <c r="Z128" s="180"/>
      <c r="AA128" s="180"/>
      <c r="AB128" s="180"/>
      <c r="AC128" s="180"/>
      <c r="AD128" s="180"/>
      <c r="AE128" s="180"/>
      <c r="AF128" s="180"/>
      <c r="AG128" s="180"/>
      <c r="AH128" s="180"/>
      <c r="AI128" s="180"/>
      <c r="AJ128" s="207"/>
      <c r="AK128" s="183" t="str">
        <f t="shared" ref="AK128:AV128" si="195">IF(X128="f","0",IF(X128="d","1",IF(X128="d+","1.5",IF(X128="c","2",IF(X128="c+","2.5",IF(X128="b","3",IF(X128="b+","3.5",IF(X128="a","4","-"))))))))</f>
        <v>-</v>
      </c>
      <c r="AL128" s="183" t="str">
        <f t="shared" si="195"/>
        <v>-</v>
      </c>
      <c r="AM128" s="183" t="str">
        <f t="shared" si="195"/>
        <v>-</v>
      </c>
      <c r="AN128" s="183" t="str">
        <f t="shared" si="195"/>
        <v>-</v>
      </c>
      <c r="AO128" s="183" t="str">
        <f t="shared" si="195"/>
        <v>-</v>
      </c>
      <c r="AP128" s="183" t="str">
        <f t="shared" si="195"/>
        <v>-</v>
      </c>
      <c r="AQ128" s="183" t="str">
        <f t="shared" si="195"/>
        <v>-</v>
      </c>
      <c r="AR128" s="183" t="str">
        <f t="shared" si="195"/>
        <v>-</v>
      </c>
      <c r="AS128" s="183" t="str">
        <f t="shared" si="195"/>
        <v>-</v>
      </c>
      <c r="AT128" s="183" t="str">
        <f t="shared" si="195"/>
        <v>-</v>
      </c>
      <c r="AU128" s="183" t="str">
        <f t="shared" si="195"/>
        <v>-</v>
      </c>
      <c r="AV128" s="183" t="str">
        <f t="shared" si="195"/>
        <v>-</v>
      </c>
      <c r="AW128" s="184">
        <f>MAX(IF(AK128="4","4","0"),IF(AK128="3.5","3.5","0"),IF(AK128="3","3","0"),IF(AK128="2.5","2.5","0"),IF(AK128="2","2","0"),IF(AK128="1.5","1.5","0"),IF(AK128="1","1","0"),IF(AL128="4","4","0"),IF(AL128="3.5","3.5","0"),IF(AL128="3","3","0"),IF(AL128="2.5","2.5","0"),IF(AL128="2","2","0"),IF(AL128="1.5","1.5","0"),IF(AL128="1","1","0"),IF(AM128="4","4","0"),IF(AM128="3.5","3.5","0"),IF(AM128="3","3","0"),IF(AM128="2.5","2.5","0"),IF(AM128="2","2","0"),IF(AM128="1.5","1.5","0"),IF(AM128="1","1","0"),IF(AN128="4","4","0"),IF(AN128="3.5","3.5","0"),IF(AN128="3","3","0"),IF(AN128="2.5","2.5","0"),IF(AN128="2","2","0"),IF(AN128="1.5","1.5","0"),IF(AN128="1","1","0"),IF(AO128="4","4","0"),IF(AO128="3.5","3.5","0"),IF(AO128="3","3","0"),IF(AO128="2.5","2.5","0"),IF(AO128="2","2","0"),IF(AO128="1.5","1.5","0"),IF(AO128="1","1","0"),IF(AP128="4","4","0"),IF(AP128="3.5","3.5","0"),IF(AP128="3","3","0"),IF(AP128="2.5","2.5","0"),IF(AP128="2","2","0"),IF(AP128="1.5","1.5","0"),IF(AP128="1","1","0"),IF(AQ128="4","4","0"),IF(AQ128="3.5","3.5","0"),IF(AQ128="3","3","0"),IF(AQ128="2.5","2.5","0"),IF(AQ128="2","2","0"),IF(AQ128="1.5","1.5","0"),IF(AQ128="1","1","0"),IF(AR128="4","4","0"),IF(AR128="3.5","3.5","0"),IF(AR128="3","3","0"),IF(AR128="2.5","2.5","0"),IF(AR128="2","2","0"),IF(AR128="1.5","1.5","0"),IF(AR128="1","1","0"),IF(AS128="4","4","0"),IF(AS128="3.5","3.5","0"),IF(AS128="3","3","0"),IF(AS128="2.5","2.5","0"),IF(AS128="2","2","0"),IF(AS128="1.5","1.5","0"),IF(AS128="1","1","0"),IF(AT128="4","4","0"),IF(AT128="3.5","3.5","0"),IF(AT128="3","3","0"),IF(AT128="2.5","2.5","0"),IF(AT128="2","2","0"),IF(AT128="1.5","1.5","0"),IF(AT128="1","1","0"),IF(AU128="4","4","0"),IF(AU128="3.5","3.5","0"),IF(AU128="3","3","0"),IF(AU128="2.5","2.5","0"),IF(AU128="2","2","0"),IF(AU128="1.5","1.5","0"),IF(AU128="1","1","0"),IF(AV128="4","4","0"),IF(AV128="3.5","3.5","0"),IF(AV128="3","3","0"),IF(AV128="2.5","2.5","0"),IF(AV128="2","2","0"),IF(AV128="1.5","1.5","0"),IF(AV128="1","1","0"))</f>
        <v>0</v>
      </c>
      <c r="AX128" s="185">
        <f>W128</f>
        <v>0</v>
      </c>
      <c r="AY128" s="186">
        <f>AW128*W128</f>
        <v>0</v>
      </c>
      <c r="AZ128" s="206"/>
    </row>
    <row r="129" spans="1:52" ht="11.4" customHeight="1" thickBot="1" x14ac:dyDescent="0.3">
      <c r="A129" s="338"/>
      <c r="B129" s="338"/>
      <c r="C129" s="338"/>
      <c r="D129" s="338"/>
      <c r="E129" s="338"/>
      <c r="F129" s="338"/>
      <c r="G129" s="340"/>
      <c r="H129" s="340"/>
      <c r="I129" s="340"/>
      <c r="J129" s="345" t="s">
        <v>285</v>
      </c>
      <c r="K129" s="345"/>
      <c r="L129" s="345"/>
      <c r="M129" s="345"/>
      <c r="N129" s="345"/>
      <c r="O129" s="345"/>
      <c r="P129" s="345"/>
      <c r="Q129" s="345"/>
      <c r="R129" s="342"/>
      <c r="S129" s="342"/>
      <c r="T129" s="342"/>
      <c r="U129" s="205">
        <f>SUM(W114:W128)</f>
        <v>0</v>
      </c>
      <c r="V129" s="187">
        <v>22</v>
      </c>
      <c r="W129" s="219" t="str">
        <f>IF(U129&gt;=V129,"หน่วยกิตครบ","ไม่ครบหน่วยกิต")</f>
        <v>ไม่ครบหน่วยกิต</v>
      </c>
      <c r="X129" s="187"/>
      <c r="Y129" s="187"/>
      <c r="Z129" s="187"/>
      <c r="AA129" s="187"/>
      <c r="AB129" s="187"/>
      <c r="AC129" s="187"/>
      <c r="AD129" s="187"/>
      <c r="AE129" s="187"/>
      <c r="AF129" s="187"/>
      <c r="AG129" s="187"/>
      <c r="AH129" s="187"/>
      <c r="AI129" s="187"/>
      <c r="AJ129" s="207"/>
      <c r="AK129" s="187"/>
      <c r="AL129" s="187"/>
      <c r="AM129" s="187"/>
      <c r="AN129" s="187"/>
      <c r="AO129" s="187"/>
      <c r="AP129" s="187"/>
      <c r="AQ129" s="187"/>
      <c r="AR129" s="187"/>
      <c r="AS129" s="187"/>
      <c r="AT129" s="187"/>
      <c r="AU129" s="187"/>
      <c r="AV129" s="187"/>
      <c r="AW129" s="193"/>
      <c r="AX129" s="193">
        <f>SUM(AX119:AX128)</f>
        <v>0</v>
      </c>
      <c r="AY129" s="193">
        <f>SUM(AY119:AY128)</f>
        <v>0</v>
      </c>
      <c r="AZ129" s="190" t="e">
        <f>AY129/AX129</f>
        <v>#DIV/0!</v>
      </c>
    </row>
    <row r="130" spans="1:52" ht="11.4" customHeight="1" x14ac:dyDescent="0.25">
      <c r="A130" s="338"/>
      <c r="B130" s="338"/>
      <c r="C130" s="338"/>
      <c r="D130" s="338"/>
      <c r="E130" s="338"/>
      <c r="F130" s="338"/>
      <c r="G130" s="345"/>
      <c r="H130" s="345"/>
      <c r="I130" s="345"/>
      <c r="J130" s="345"/>
      <c r="K130" s="345"/>
      <c r="L130" s="345"/>
      <c r="M130" s="345"/>
      <c r="N130" s="345"/>
      <c r="O130" s="345"/>
      <c r="P130" s="345"/>
      <c r="Q130" s="345"/>
      <c r="R130" s="342"/>
      <c r="S130" s="342"/>
      <c r="T130" s="342"/>
      <c r="V130" s="175"/>
      <c r="W130" s="216"/>
    </row>
    <row r="131" spans="1:52" ht="11.4" customHeight="1" thickBot="1" x14ac:dyDescent="0.3">
      <c r="A131" s="338"/>
      <c r="B131" s="338"/>
      <c r="C131" s="338"/>
      <c r="D131" s="338"/>
      <c r="E131" s="339" t="s">
        <v>788</v>
      </c>
      <c r="F131" s="339"/>
      <c r="G131" s="339"/>
      <c r="H131" s="339"/>
      <c r="I131" s="339"/>
      <c r="J131" s="339"/>
      <c r="K131" s="339"/>
      <c r="L131" s="339"/>
      <c r="M131" s="339"/>
      <c r="N131" s="339"/>
      <c r="O131" s="339"/>
      <c r="P131" s="339"/>
      <c r="Q131" s="339"/>
      <c r="R131" s="339"/>
      <c r="S131" s="339"/>
      <c r="T131" s="339"/>
      <c r="U131" s="202"/>
      <c r="V131" s="202"/>
      <c r="W131" s="217"/>
      <c r="X131" s="348" t="s">
        <v>292</v>
      </c>
      <c r="Y131" s="349"/>
      <c r="Z131" s="349"/>
      <c r="AA131" s="349"/>
      <c r="AB131" s="349"/>
      <c r="AC131" s="349"/>
      <c r="AD131" s="349"/>
      <c r="AE131" s="349"/>
      <c r="AF131" s="349"/>
      <c r="AG131" s="349"/>
      <c r="AH131" s="349"/>
      <c r="AI131" s="350"/>
      <c r="AJ131" s="237"/>
      <c r="AK131" s="351" t="s">
        <v>298</v>
      </c>
      <c r="AL131" s="351"/>
      <c r="AM131" s="351"/>
      <c r="AN131" s="351"/>
      <c r="AO131" s="351"/>
      <c r="AP131" s="351"/>
      <c r="AQ131" s="351"/>
      <c r="AR131" s="351"/>
      <c r="AS131" s="351"/>
      <c r="AT131" s="351"/>
      <c r="AU131" s="351"/>
      <c r="AV131" s="351"/>
      <c r="AW131" s="351"/>
      <c r="AX131" s="351"/>
      <c r="AY131" s="351"/>
      <c r="AZ131" s="351"/>
    </row>
    <row r="132" spans="1:52" ht="11.4" customHeight="1" thickBot="1" x14ac:dyDescent="0.3">
      <c r="A132" s="338"/>
      <c r="B132" s="338"/>
      <c r="C132" s="338"/>
      <c r="D132" s="338"/>
      <c r="E132" s="338"/>
      <c r="F132" s="338"/>
      <c r="G132" s="338" t="s">
        <v>516</v>
      </c>
      <c r="H132" s="338"/>
      <c r="I132" s="338"/>
      <c r="J132" s="338"/>
      <c r="K132" s="338"/>
      <c r="L132" s="338"/>
      <c r="M132" s="338"/>
      <c r="N132" s="338"/>
      <c r="O132" s="338"/>
      <c r="P132" s="338"/>
      <c r="Q132" s="338"/>
      <c r="R132" s="342"/>
      <c r="S132" s="342"/>
      <c r="T132" s="342"/>
      <c r="U132" s="202"/>
      <c r="V132" s="202"/>
      <c r="W132" s="217"/>
      <c r="X132" s="238" t="s">
        <v>300</v>
      </c>
      <c r="Y132" s="239" t="s">
        <v>301</v>
      </c>
      <c r="Z132" s="239" t="s">
        <v>302</v>
      </c>
      <c r="AA132" s="239" t="s">
        <v>303</v>
      </c>
      <c r="AB132" s="239" t="s">
        <v>304</v>
      </c>
      <c r="AC132" s="239" t="s">
        <v>305</v>
      </c>
      <c r="AD132" s="239" t="s">
        <v>306</v>
      </c>
      <c r="AE132" s="239" t="s">
        <v>307</v>
      </c>
      <c r="AF132" s="239" t="s">
        <v>308</v>
      </c>
      <c r="AG132" s="239" t="s">
        <v>309</v>
      </c>
      <c r="AH132" s="239" t="s">
        <v>310</v>
      </c>
      <c r="AI132" s="239" t="s">
        <v>311</v>
      </c>
      <c r="AJ132" s="240" t="s">
        <v>312</v>
      </c>
      <c r="AK132" s="241" t="s">
        <v>300</v>
      </c>
      <c r="AL132" s="241" t="s">
        <v>301</v>
      </c>
      <c r="AM132" s="241" t="s">
        <v>302</v>
      </c>
      <c r="AN132" s="241" t="s">
        <v>303</v>
      </c>
      <c r="AO132" s="241" t="s">
        <v>304</v>
      </c>
      <c r="AP132" s="241" t="s">
        <v>305</v>
      </c>
      <c r="AQ132" s="241" t="s">
        <v>306</v>
      </c>
      <c r="AR132" s="241" t="s">
        <v>307</v>
      </c>
      <c r="AS132" s="241" t="s">
        <v>308</v>
      </c>
      <c r="AT132" s="241" t="s">
        <v>309</v>
      </c>
      <c r="AU132" s="241" t="s">
        <v>310</v>
      </c>
      <c r="AV132" s="241" t="s">
        <v>311</v>
      </c>
      <c r="AW132" s="242" t="s">
        <v>313</v>
      </c>
      <c r="AX132" s="242"/>
      <c r="AY132" s="242"/>
      <c r="AZ132" s="243" t="s">
        <v>312</v>
      </c>
    </row>
    <row r="133" spans="1:52" ht="15.6" customHeight="1" thickBot="1" x14ac:dyDescent="0.3">
      <c r="A133" s="338"/>
      <c r="B133" s="338"/>
      <c r="C133" s="338"/>
      <c r="D133" s="338"/>
      <c r="E133" s="338"/>
      <c r="F133" s="338"/>
      <c r="G133" s="340" t="s">
        <v>60</v>
      </c>
      <c r="H133" s="340"/>
      <c r="I133" s="340"/>
      <c r="J133" s="345" t="s">
        <v>161</v>
      </c>
      <c r="K133" s="345"/>
      <c r="L133" s="345"/>
      <c r="M133" s="345"/>
      <c r="N133" s="345"/>
      <c r="O133" s="345"/>
      <c r="P133" s="345"/>
      <c r="Q133" s="345"/>
      <c r="R133" s="214"/>
      <c r="S133" s="342" t="s">
        <v>627</v>
      </c>
      <c r="T133" s="343"/>
      <c r="U133" s="253">
        <v>3</v>
      </c>
      <c r="V133" s="261" t="s">
        <v>366</v>
      </c>
      <c r="W133" s="245">
        <v>0</v>
      </c>
      <c r="X133" s="255"/>
      <c r="Y133" s="255"/>
      <c r="Z133" s="255"/>
      <c r="AA133" s="255"/>
      <c r="AB133" s="255"/>
      <c r="AC133" s="255"/>
      <c r="AD133" s="255"/>
      <c r="AE133" s="255"/>
      <c r="AF133" s="255"/>
      <c r="AG133" s="255"/>
      <c r="AH133" s="255"/>
      <c r="AI133" s="255"/>
      <c r="AJ133" s="244"/>
      <c r="AK133" s="246" t="s">
        <v>140</v>
      </c>
      <c r="AL133" s="246" t="s">
        <v>140</v>
      </c>
      <c r="AM133" s="246" t="s">
        <v>140</v>
      </c>
      <c r="AN133" s="246" t="s">
        <v>140</v>
      </c>
      <c r="AO133" s="246" t="s">
        <v>140</v>
      </c>
      <c r="AP133" s="246" t="s">
        <v>140</v>
      </c>
      <c r="AQ133" s="246" t="s">
        <v>140</v>
      </c>
      <c r="AR133" s="246" t="s">
        <v>140</v>
      </c>
      <c r="AS133" s="246" t="s">
        <v>140</v>
      </c>
      <c r="AT133" s="246" t="s">
        <v>140</v>
      </c>
      <c r="AU133" s="246" t="s">
        <v>140</v>
      </c>
      <c r="AV133" s="246" t="s">
        <v>140</v>
      </c>
      <c r="AW133" s="257">
        <v>0</v>
      </c>
      <c r="AX133" s="247">
        <v>0</v>
      </c>
      <c r="AY133" s="248">
        <v>0</v>
      </c>
      <c r="AZ133" s="243"/>
    </row>
    <row r="134" spans="1:52" ht="11.4" customHeight="1" thickBot="1" x14ac:dyDescent="0.3">
      <c r="A134" s="338"/>
      <c r="B134" s="338"/>
      <c r="C134" s="338"/>
      <c r="D134" s="338"/>
      <c r="E134" s="338"/>
      <c r="F134" s="338"/>
      <c r="G134" s="340"/>
      <c r="H134" s="340"/>
      <c r="I134" s="340"/>
      <c r="J134" s="345" t="s">
        <v>165</v>
      </c>
      <c r="K134" s="345"/>
      <c r="L134" s="345"/>
      <c r="M134" s="345"/>
      <c r="N134" s="345"/>
      <c r="O134" s="345"/>
      <c r="P134" s="345"/>
      <c r="Q134" s="345"/>
      <c r="R134" s="342"/>
      <c r="S134" s="342"/>
      <c r="T134" s="342"/>
      <c r="U134" s="202"/>
      <c r="V134" s="202"/>
      <c r="W134" s="202"/>
      <c r="X134" s="202"/>
      <c r="Y134" s="202"/>
      <c r="Z134" s="202"/>
      <c r="AA134" s="202"/>
      <c r="AB134" s="202"/>
      <c r="AC134" s="202"/>
      <c r="AD134" s="202"/>
      <c r="AE134" s="202"/>
      <c r="AF134" s="202"/>
      <c r="AG134" s="202"/>
      <c r="AH134" s="202"/>
      <c r="AI134" s="202"/>
      <c r="AJ134" s="202"/>
      <c r="AK134" s="202"/>
      <c r="AL134" s="202"/>
      <c r="AM134" s="202"/>
      <c r="AN134" s="202"/>
      <c r="AO134" s="202"/>
      <c r="AP134" s="202"/>
      <c r="AQ134" s="202"/>
      <c r="AR134" s="202"/>
      <c r="AS134" s="202"/>
      <c r="AT134" s="202"/>
      <c r="AU134" s="202"/>
      <c r="AV134" s="202"/>
      <c r="AW134" s="202"/>
      <c r="AX134" s="202"/>
      <c r="AY134" s="202"/>
      <c r="AZ134" s="202"/>
    </row>
    <row r="135" spans="1:52" ht="15.6" customHeight="1" thickBot="1" x14ac:dyDescent="0.3">
      <c r="A135" s="338"/>
      <c r="B135" s="338"/>
      <c r="C135" s="338"/>
      <c r="D135" s="338"/>
      <c r="E135" s="338"/>
      <c r="F135" s="338"/>
      <c r="G135" s="340" t="s">
        <v>67</v>
      </c>
      <c r="H135" s="340"/>
      <c r="I135" s="340"/>
      <c r="J135" s="345" t="s">
        <v>23</v>
      </c>
      <c r="K135" s="345"/>
      <c r="L135" s="345"/>
      <c r="M135" s="345"/>
      <c r="N135" s="345"/>
      <c r="O135" s="345"/>
      <c r="P135" s="345"/>
      <c r="Q135" s="345"/>
      <c r="R135" s="214"/>
      <c r="S135" s="342" t="s">
        <v>295</v>
      </c>
      <c r="T135" s="343"/>
      <c r="U135" s="253">
        <v>3</v>
      </c>
      <c r="V135" s="254" t="s">
        <v>323</v>
      </c>
      <c r="W135" s="245">
        <v>0</v>
      </c>
      <c r="X135" s="255"/>
      <c r="Y135" s="255"/>
      <c r="Z135" s="255"/>
      <c r="AA135" s="255"/>
      <c r="AB135" s="255"/>
      <c r="AC135" s="255"/>
      <c r="AD135" s="255"/>
      <c r="AE135" s="255"/>
      <c r="AF135" s="255"/>
      <c r="AG135" s="255"/>
      <c r="AH135" s="255"/>
      <c r="AI135" s="255"/>
      <c r="AJ135" s="244"/>
      <c r="AK135" s="246" t="s">
        <v>140</v>
      </c>
      <c r="AL135" s="246" t="s">
        <v>140</v>
      </c>
      <c r="AM135" s="246" t="s">
        <v>140</v>
      </c>
      <c r="AN135" s="246" t="s">
        <v>140</v>
      </c>
      <c r="AO135" s="246" t="s">
        <v>140</v>
      </c>
      <c r="AP135" s="246" t="s">
        <v>140</v>
      </c>
      <c r="AQ135" s="246" t="s">
        <v>140</v>
      </c>
      <c r="AR135" s="246" t="s">
        <v>140</v>
      </c>
      <c r="AS135" s="246" t="s">
        <v>140</v>
      </c>
      <c r="AT135" s="246" t="s">
        <v>140</v>
      </c>
      <c r="AU135" s="246" t="s">
        <v>140</v>
      </c>
      <c r="AV135" s="246" t="s">
        <v>140</v>
      </c>
      <c r="AW135" s="257">
        <v>0</v>
      </c>
      <c r="AX135" s="247">
        <v>0</v>
      </c>
      <c r="AY135" s="248">
        <v>0</v>
      </c>
      <c r="AZ135" s="243"/>
    </row>
    <row r="136" spans="1:52" ht="11.4" customHeight="1" thickBot="1" x14ac:dyDescent="0.3">
      <c r="A136" s="338"/>
      <c r="B136" s="338"/>
      <c r="C136" s="338"/>
      <c r="D136" s="338"/>
      <c r="E136" s="338"/>
      <c r="F136" s="338"/>
      <c r="G136" s="340"/>
      <c r="H136" s="340"/>
      <c r="I136" s="340"/>
      <c r="J136" s="345" t="s">
        <v>195</v>
      </c>
      <c r="K136" s="345"/>
      <c r="L136" s="345"/>
      <c r="M136" s="345"/>
      <c r="N136" s="345"/>
      <c r="O136" s="345"/>
      <c r="P136" s="345"/>
      <c r="Q136" s="345"/>
      <c r="R136" s="342"/>
      <c r="S136" s="342"/>
      <c r="T136" s="342"/>
      <c r="V136" s="175"/>
      <c r="W136" s="216"/>
      <c r="X136" s="175"/>
      <c r="Y136" s="175"/>
      <c r="Z136" s="175"/>
      <c r="AA136" s="175"/>
      <c r="AB136" s="175"/>
      <c r="AC136" s="175"/>
      <c r="AD136" s="175"/>
      <c r="AE136" s="175"/>
      <c r="AF136" s="175"/>
      <c r="AG136" s="175"/>
      <c r="AH136" s="175"/>
      <c r="AI136" s="175"/>
      <c r="AJ136" s="174"/>
      <c r="AK136" s="175"/>
      <c r="AL136" s="175"/>
      <c r="AM136" s="175"/>
      <c r="AN136" s="175"/>
      <c r="AO136" s="175"/>
      <c r="AP136" s="175"/>
      <c r="AQ136" s="175"/>
      <c r="AR136" s="175"/>
      <c r="AS136" s="175"/>
      <c r="AT136" s="175"/>
      <c r="AU136" s="175"/>
      <c r="AV136" s="175"/>
      <c r="AW136" s="174"/>
      <c r="AX136" s="174"/>
      <c r="AY136" s="174"/>
      <c r="AZ136" s="174"/>
    </row>
    <row r="137" spans="1:52" ht="15.6" customHeight="1" thickBot="1" x14ac:dyDescent="0.3">
      <c r="A137" s="338"/>
      <c r="B137" s="338"/>
      <c r="C137" s="338"/>
      <c r="D137" s="338"/>
      <c r="E137" s="338"/>
      <c r="F137" s="338"/>
      <c r="G137" s="340" t="s">
        <v>220</v>
      </c>
      <c r="H137" s="340"/>
      <c r="I137" s="340"/>
      <c r="J137" s="345" t="s">
        <v>221</v>
      </c>
      <c r="K137" s="345"/>
      <c r="L137" s="345"/>
      <c r="M137" s="345"/>
      <c r="N137" s="345"/>
      <c r="O137" s="345"/>
      <c r="P137" s="345"/>
      <c r="Q137" s="345"/>
      <c r="R137" s="214"/>
      <c r="S137" s="342" t="s">
        <v>627</v>
      </c>
      <c r="T137" s="343"/>
      <c r="U137" s="253">
        <v>3</v>
      </c>
      <c r="V137" s="261" t="s">
        <v>366</v>
      </c>
      <c r="W137" s="245">
        <v>0</v>
      </c>
      <c r="X137" s="255"/>
      <c r="Y137" s="255"/>
      <c r="Z137" s="255"/>
      <c r="AA137" s="255"/>
      <c r="AB137" s="255"/>
      <c r="AC137" s="255"/>
      <c r="AD137" s="255"/>
      <c r="AE137" s="255"/>
      <c r="AF137" s="255"/>
      <c r="AG137" s="255"/>
      <c r="AH137" s="255"/>
      <c r="AI137" s="255"/>
      <c r="AJ137" s="244"/>
      <c r="AK137" s="246" t="s">
        <v>140</v>
      </c>
      <c r="AL137" s="246" t="s">
        <v>140</v>
      </c>
      <c r="AM137" s="246" t="s">
        <v>140</v>
      </c>
      <c r="AN137" s="246" t="s">
        <v>140</v>
      </c>
      <c r="AO137" s="246" t="s">
        <v>140</v>
      </c>
      <c r="AP137" s="246" t="s">
        <v>140</v>
      </c>
      <c r="AQ137" s="246" t="s">
        <v>140</v>
      </c>
      <c r="AR137" s="246" t="s">
        <v>140</v>
      </c>
      <c r="AS137" s="246" t="s">
        <v>140</v>
      </c>
      <c r="AT137" s="246" t="s">
        <v>140</v>
      </c>
      <c r="AU137" s="246" t="s">
        <v>140</v>
      </c>
      <c r="AV137" s="246" t="s">
        <v>140</v>
      </c>
      <c r="AW137" s="257">
        <v>0</v>
      </c>
      <c r="AX137" s="247">
        <v>0</v>
      </c>
      <c r="AY137" s="248">
        <v>0</v>
      </c>
      <c r="AZ137" s="243"/>
    </row>
    <row r="138" spans="1:52" ht="11.4" customHeight="1" thickBot="1" x14ac:dyDescent="0.3">
      <c r="A138" s="338"/>
      <c r="B138" s="338"/>
      <c r="C138" s="338"/>
      <c r="D138" s="338"/>
      <c r="E138" s="338"/>
      <c r="F138" s="338"/>
      <c r="G138" s="340"/>
      <c r="H138" s="340"/>
      <c r="I138" s="340"/>
      <c r="J138" s="345" t="s">
        <v>629</v>
      </c>
      <c r="K138" s="345"/>
      <c r="L138" s="345"/>
      <c r="M138" s="345"/>
      <c r="N138" s="345"/>
      <c r="O138" s="345"/>
      <c r="P138" s="345"/>
      <c r="Q138" s="345"/>
      <c r="R138" s="342"/>
      <c r="S138" s="342"/>
      <c r="T138" s="342"/>
    </row>
    <row r="139" spans="1:52" ht="15.6" customHeight="1" thickBot="1" x14ac:dyDescent="0.3">
      <c r="A139" s="338"/>
      <c r="B139" s="338"/>
      <c r="C139" s="338"/>
      <c r="D139" s="338"/>
      <c r="E139" s="338"/>
      <c r="F139" s="338"/>
      <c r="G139" s="340" t="s">
        <v>234</v>
      </c>
      <c r="H139" s="340"/>
      <c r="I139" s="340"/>
      <c r="J139" s="345" t="s">
        <v>78</v>
      </c>
      <c r="K139" s="345"/>
      <c r="L139" s="345"/>
      <c r="M139" s="345"/>
      <c r="N139" s="345"/>
      <c r="O139" s="345"/>
      <c r="P139" s="345"/>
      <c r="Q139" s="345"/>
      <c r="R139" s="214"/>
      <c r="S139" s="342" t="s">
        <v>627</v>
      </c>
      <c r="T139" s="343"/>
      <c r="U139" s="253">
        <v>3</v>
      </c>
      <c r="V139" s="261" t="s">
        <v>366</v>
      </c>
      <c r="W139" s="245">
        <v>0</v>
      </c>
      <c r="X139" s="255"/>
      <c r="Y139" s="255"/>
      <c r="Z139" s="255"/>
      <c r="AA139" s="255"/>
      <c r="AB139" s="255"/>
      <c r="AC139" s="255"/>
      <c r="AD139" s="255"/>
      <c r="AE139" s="255"/>
      <c r="AF139" s="255"/>
      <c r="AG139" s="255"/>
      <c r="AH139" s="255"/>
      <c r="AI139" s="255"/>
      <c r="AJ139" s="244"/>
      <c r="AK139" s="246" t="s">
        <v>140</v>
      </c>
      <c r="AL139" s="246" t="s">
        <v>140</v>
      </c>
      <c r="AM139" s="246" t="s">
        <v>140</v>
      </c>
      <c r="AN139" s="246" t="s">
        <v>140</v>
      </c>
      <c r="AO139" s="246" t="s">
        <v>140</v>
      </c>
      <c r="AP139" s="246" t="s">
        <v>140</v>
      </c>
      <c r="AQ139" s="246" t="s">
        <v>140</v>
      </c>
      <c r="AR139" s="246" t="s">
        <v>140</v>
      </c>
      <c r="AS139" s="246" t="s">
        <v>140</v>
      </c>
      <c r="AT139" s="246" t="s">
        <v>140</v>
      </c>
      <c r="AU139" s="246" t="s">
        <v>140</v>
      </c>
      <c r="AV139" s="246" t="s">
        <v>140</v>
      </c>
      <c r="AW139" s="257">
        <v>0</v>
      </c>
      <c r="AX139" s="247">
        <v>0</v>
      </c>
      <c r="AY139" s="248">
        <v>0</v>
      </c>
      <c r="AZ139" s="243"/>
    </row>
    <row r="140" spans="1:52" ht="11.4" customHeight="1" thickBot="1" x14ac:dyDescent="0.3">
      <c r="A140" s="338"/>
      <c r="B140" s="338"/>
      <c r="C140" s="338"/>
      <c r="D140" s="338"/>
      <c r="E140" s="338"/>
      <c r="F140" s="338"/>
      <c r="G140" s="340"/>
      <c r="H140" s="340"/>
      <c r="I140" s="340"/>
      <c r="J140" s="345" t="s">
        <v>235</v>
      </c>
      <c r="K140" s="345"/>
      <c r="L140" s="345"/>
      <c r="M140" s="345"/>
      <c r="N140" s="345"/>
      <c r="O140" s="345"/>
      <c r="P140" s="345"/>
      <c r="Q140" s="345"/>
      <c r="R140" s="342"/>
      <c r="S140" s="342"/>
      <c r="T140" s="342"/>
    </row>
    <row r="141" spans="1:52" ht="15.6" customHeight="1" thickBot="1" x14ac:dyDescent="0.3">
      <c r="A141" s="338"/>
      <c r="B141" s="338"/>
      <c r="C141" s="338"/>
      <c r="D141" s="338"/>
      <c r="E141" s="338"/>
      <c r="F141" s="338"/>
      <c r="G141" s="340" t="s">
        <v>244</v>
      </c>
      <c r="H141" s="340"/>
      <c r="I141" s="340"/>
      <c r="J141" s="345" t="s">
        <v>245</v>
      </c>
      <c r="K141" s="345"/>
      <c r="L141" s="345"/>
      <c r="M141" s="345"/>
      <c r="N141" s="345"/>
      <c r="O141" s="345"/>
      <c r="P141" s="345"/>
      <c r="Q141" s="345"/>
      <c r="R141" s="214"/>
      <c r="S141" s="342" t="s">
        <v>295</v>
      </c>
      <c r="T141" s="343"/>
      <c r="U141" s="253">
        <v>3</v>
      </c>
      <c r="V141" s="254" t="s">
        <v>323</v>
      </c>
      <c r="W141" s="245">
        <v>0</v>
      </c>
      <c r="X141" s="255"/>
      <c r="Y141" s="255"/>
      <c r="Z141" s="255"/>
      <c r="AA141" s="255"/>
      <c r="AB141" s="255"/>
      <c r="AC141" s="255"/>
      <c r="AD141" s="255"/>
      <c r="AE141" s="255"/>
      <c r="AF141" s="255"/>
      <c r="AG141" s="255"/>
      <c r="AH141" s="255"/>
      <c r="AI141" s="255"/>
      <c r="AJ141" s="244"/>
      <c r="AK141" s="246" t="s">
        <v>140</v>
      </c>
      <c r="AL141" s="246" t="s">
        <v>140</v>
      </c>
      <c r="AM141" s="246" t="s">
        <v>140</v>
      </c>
      <c r="AN141" s="246" t="s">
        <v>140</v>
      </c>
      <c r="AO141" s="246" t="s">
        <v>140</v>
      </c>
      <c r="AP141" s="246" t="s">
        <v>140</v>
      </c>
      <c r="AQ141" s="246" t="s">
        <v>140</v>
      </c>
      <c r="AR141" s="246" t="s">
        <v>140</v>
      </c>
      <c r="AS141" s="246" t="s">
        <v>140</v>
      </c>
      <c r="AT141" s="246" t="s">
        <v>140</v>
      </c>
      <c r="AU141" s="246" t="s">
        <v>140</v>
      </c>
      <c r="AV141" s="246" t="s">
        <v>140</v>
      </c>
      <c r="AW141" s="257">
        <v>0</v>
      </c>
      <c r="AX141" s="247">
        <v>0</v>
      </c>
      <c r="AY141" s="248">
        <v>0</v>
      </c>
      <c r="AZ141" s="243"/>
    </row>
    <row r="142" spans="1:52" ht="11.4" customHeight="1" thickBot="1" x14ac:dyDescent="0.3">
      <c r="A142" s="338"/>
      <c r="B142" s="338"/>
      <c r="C142" s="338"/>
      <c r="D142" s="338"/>
      <c r="E142" s="338"/>
      <c r="F142" s="338"/>
      <c r="G142" s="340"/>
      <c r="H142" s="340"/>
      <c r="I142" s="340"/>
      <c r="J142" s="340" t="s">
        <v>246</v>
      </c>
      <c r="K142" s="340"/>
      <c r="L142" s="340"/>
      <c r="M142" s="340"/>
      <c r="N142" s="340"/>
      <c r="O142" s="340"/>
      <c r="P142" s="340"/>
      <c r="Q142" s="340"/>
      <c r="R142" s="342"/>
      <c r="S142" s="342"/>
      <c r="T142" s="342"/>
    </row>
    <row r="143" spans="1:52" ht="15.6" customHeight="1" thickBot="1" x14ac:dyDescent="0.3">
      <c r="A143" s="338"/>
      <c r="B143" s="338"/>
      <c r="C143" s="338"/>
      <c r="D143" s="338"/>
      <c r="E143" s="338"/>
      <c r="F143" s="338"/>
      <c r="G143" s="340" t="s">
        <v>247</v>
      </c>
      <c r="H143" s="340"/>
      <c r="I143" s="340"/>
      <c r="J143" s="345" t="s">
        <v>630</v>
      </c>
      <c r="K143" s="345"/>
      <c r="L143" s="345"/>
      <c r="M143" s="345"/>
      <c r="N143" s="345"/>
      <c r="O143" s="345"/>
      <c r="P143" s="345"/>
      <c r="Q143" s="345"/>
      <c r="R143" s="214"/>
      <c r="S143" s="342" t="s">
        <v>627</v>
      </c>
      <c r="T143" s="343"/>
      <c r="U143" s="253">
        <v>3</v>
      </c>
      <c r="V143" s="261" t="s">
        <v>366</v>
      </c>
      <c r="W143" s="245">
        <v>0</v>
      </c>
      <c r="X143" s="255"/>
      <c r="Y143" s="255"/>
      <c r="Z143" s="255"/>
      <c r="AA143" s="255"/>
      <c r="AB143" s="255"/>
      <c r="AC143" s="255"/>
      <c r="AD143" s="255"/>
      <c r="AE143" s="255"/>
      <c r="AF143" s="255"/>
      <c r="AG143" s="255"/>
      <c r="AH143" s="255"/>
      <c r="AI143" s="255"/>
      <c r="AJ143" s="244"/>
      <c r="AK143" s="246" t="s">
        <v>140</v>
      </c>
      <c r="AL143" s="246" t="s">
        <v>140</v>
      </c>
      <c r="AM143" s="246" t="s">
        <v>140</v>
      </c>
      <c r="AN143" s="246" t="s">
        <v>140</v>
      </c>
      <c r="AO143" s="246" t="s">
        <v>140</v>
      </c>
      <c r="AP143" s="246" t="s">
        <v>140</v>
      </c>
      <c r="AQ143" s="246" t="s">
        <v>140</v>
      </c>
      <c r="AR143" s="246" t="s">
        <v>140</v>
      </c>
      <c r="AS143" s="246" t="s">
        <v>140</v>
      </c>
      <c r="AT143" s="246" t="s">
        <v>140</v>
      </c>
      <c r="AU143" s="246" t="s">
        <v>140</v>
      </c>
      <c r="AV143" s="246" t="s">
        <v>140</v>
      </c>
      <c r="AW143" s="257">
        <v>0</v>
      </c>
      <c r="AX143" s="247">
        <v>0</v>
      </c>
      <c r="AY143" s="248">
        <v>0</v>
      </c>
      <c r="AZ143" s="243"/>
    </row>
    <row r="144" spans="1:52" ht="11.4" customHeight="1" thickBot="1" x14ac:dyDescent="0.3">
      <c r="A144" s="338"/>
      <c r="B144" s="338"/>
      <c r="C144" s="338"/>
      <c r="D144" s="338"/>
      <c r="E144" s="338"/>
      <c r="F144" s="338"/>
      <c r="G144" s="340"/>
      <c r="H144" s="340"/>
      <c r="I144" s="340"/>
      <c r="J144" s="345" t="s">
        <v>631</v>
      </c>
      <c r="K144" s="345"/>
      <c r="L144" s="345"/>
      <c r="M144" s="345"/>
      <c r="N144" s="345"/>
      <c r="O144" s="345"/>
      <c r="P144" s="345"/>
      <c r="Q144" s="345"/>
      <c r="R144" s="342"/>
      <c r="S144" s="342"/>
      <c r="T144" s="342"/>
    </row>
    <row r="145" spans="1:52" ht="15.6" customHeight="1" thickBot="1" x14ac:dyDescent="0.3">
      <c r="A145" s="338"/>
      <c r="B145" s="338"/>
      <c r="C145" s="338"/>
      <c r="D145" s="338"/>
      <c r="E145" s="338"/>
      <c r="F145" s="338"/>
      <c r="G145" s="340" t="s">
        <v>256</v>
      </c>
      <c r="H145" s="340"/>
      <c r="I145" s="340"/>
      <c r="J145" s="345" t="s">
        <v>257</v>
      </c>
      <c r="K145" s="345"/>
      <c r="L145" s="345"/>
      <c r="M145" s="345"/>
      <c r="N145" s="345"/>
      <c r="O145" s="345"/>
      <c r="P145" s="345"/>
      <c r="Q145" s="345"/>
      <c r="R145" s="214"/>
      <c r="S145" s="342" t="s">
        <v>295</v>
      </c>
      <c r="T145" s="343"/>
      <c r="U145" s="253">
        <v>3</v>
      </c>
      <c r="V145" s="254" t="s">
        <v>323</v>
      </c>
      <c r="W145" s="245">
        <v>0</v>
      </c>
      <c r="X145" s="255"/>
      <c r="Y145" s="255"/>
      <c r="Z145" s="255"/>
      <c r="AA145" s="255"/>
      <c r="AB145" s="255"/>
      <c r="AC145" s="255"/>
      <c r="AD145" s="255"/>
      <c r="AE145" s="255"/>
      <c r="AF145" s="255"/>
      <c r="AG145" s="255"/>
      <c r="AH145" s="255"/>
      <c r="AI145" s="255"/>
      <c r="AJ145" s="244"/>
      <c r="AK145" s="246" t="s">
        <v>140</v>
      </c>
      <c r="AL145" s="246" t="s">
        <v>140</v>
      </c>
      <c r="AM145" s="246" t="s">
        <v>140</v>
      </c>
      <c r="AN145" s="246" t="s">
        <v>140</v>
      </c>
      <c r="AO145" s="246" t="s">
        <v>140</v>
      </c>
      <c r="AP145" s="246" t="s">
        <v>140</v>
      </c>
      <c r="AQ145" s="246" t="s">
        <v>140</v>
      </c>
      <c r="AR145" s="246" t="s">
        <v>140</v>
      </c>
      <c r="AS145" s="246" t="s">
        <v>140</v>
      </c>
      <c r="AT145" s="246" t="s">
        <v>140</v>
      </c>
      <c r="AU145" s="246" t="s">
        <v>140</v>
      </c>
      <c r="AV145" s="246" t="s">
        <v>140</v>
      </c>
      <c r="AW145" s="257">
        <v>0</v>
      </c>
      <c r="AX145" s="247">
        <v>0</v>
      </c>
      <c r="AY145" s="248">
        <v>0</v>
      </c>
      <c r="AZ145" s="243"/>
    </row>
    <row r="146" spans="1:52" ht="11.4" customHeight="1" thickBot="1" x14ac:dyDescent="0.3">
      <c r="A146" s="338"/>
      <c r="B146" s="338"/>
      <c r="C146" s="338"/>
      <c r="D146" s="338"/>
      <c r="E146" s="338"/>
      <c r="F146" s="338"/>
      <c r="G146" s="340"/>
      <c r="H146" s="340"/>
      <c r="I146" s="340"/>
      <c r="J146" s="345" t="s">
        <v>258</v>
      </c>
      <c r="K146" s="345"/>
      <c r="L146" s="345"/>
      <c r="M146" s="345"/>
      <c r="N146" s="345"/>
      <c r="O146" s="345"/>
      <c r="P146" s="345"/>
      <c r="Q146" s="345"/>
      <c r="R146" s="342"/>
      <c r="S146" s="342"/>
      <c r="T146" s="342"/>
    </row>
    <row r="147" spans="1:52" ht="15.6" customHeight="1" thickBot="1" x14ac:dyDescent="0.3">
      <c r="A147" s="338"/>
      <c r="B147" s="338"/>
      <c r="C147" s="338"/>
      <c r="D147" s="338"/>
      <c r="E147" s="338"/>
      <c r="F147" s="338"/>
      <c r="G147" s="340" t="s">
        <v>270</v>
      </c>
      <c r="H147" s="340"/>
      <c r="I147" s="340"/>
      <c r="J147" s="345" t="s">
        <v>271</v>
      </c>
      <c r="K147" s="345"/>
      <c r="L147" s="345"/>
      <c r="M147" s="345"/>
      <c r="N147" s="345"/>
      <c r="O147" s="345"/>
      <c r="P147" s="345"/>
      <c r="Q147" s="345"/>
      <c r="R147" s="214"/>
      <c r="S147" s="342" t="s">
        <v>295</v>
      </c>
      <c r="T147" s="343"/>
      <c r="U147" s="253">
        <v>3</v>
      </c>
      <c r="V147" s="254" t="s">
        <v>323</v>
      </c>
      <c r="W147" s="245">
        <v>0</v>
      </c>
      <c r="X147" s="255"/>
      <c r="Y147" s="255"/>
      <c r="Z147" s="255"/>
      <c r="AA147" s="255"/>
      <c r="AB147" s="255"/>
      <c r="AC147" s="255"/>
      <c r="AD147" s="255"/>
      <c r="AE147" s="255"/>
      <c r="AF147" s="255"/>
      <c r="AG147" s="255"/>
      <c r="AH147" s="255"/>
      <c r="AI147" s="255"/>
      <c r="AJ147" s="244"/>
      <c r="AK147" s="246" t="s">
        <v>140</v>
      </c>
      <c r="AL147" s="246" t="s">
        <v>140</v>
      </c>
      <c r="AM147" s="246" t="s">
        <v>140</v>
      </c>
      <c r="AN147" s="246" t="s">
        <v>140</v>
      </c>
      <c r="AO147" s="246" t="s">
        <v>140</v>
      </c>
      <c r="AP147" s="246" t="s">
        <v>140</v>
      </c>
      <c r="AQ147" s="246" t="s">
        <v>140</v>
      </c>
      <c r="AR147" s="246" t="s">
        <v>140</v>
      </c>
      <c r="AS147" s="246" t="s">
        <v>140</v>
      </c>
      <c r="AT147" s="246" t="s">
        <v>140</v>
      </c>
      <c r="AU147" s="246" t="s">
        <v>140</v>
      </c>
      <c r="AV147" s="246" t="s">
        <v>140</v>
      </c>
      <c r="AW147" s="257">
        <v>0</v>
      </c>
      <c r="AX147" s="247">
        <v>0</v>
      </c>
      <c r="AY147" s="248">
        <v>0</v>
      </c>
      <c r="AZ147" s="243"/>
    </row>
    <row r="148" spans="1:52" ht="11.4" customHeight="1" thickBot="1" x14ac:dyDescent="0.3">
      <c r="A148" s="338"/>
      <c r="B148" s="338"/>
      <c r="C148" s="338"/>
      <c r="D148" s="338"/>
      <c r="E148" s="338"/>
      <c r="F148" s="338"/>
      <c r="G148" s="340"/>
      <c r="H148" s="340"/>
      <c r="I148" s="340"/>
      <c r="J148" s="345" t="s">
        <v>768</v>
      </c>
      <c r="K148" s="345"/>
      <c r="L148" s="345"/>
      <c r="M148" s="345"/>
      <c r="N148" s="345"/>
      <c r="O148" s="345"/>
      <c r="P148" s="345"/>
      <c r="Q148" s="345"/>
      <c r="R148" s="342"/>
      <c r="S148" s="342"/>
      <c r="T148" s="342"/>
    </row>
    <row r="149" spans="1:52" ht="15.6" customHeight="1" thickBot="1" x14ac:dyDescent="0.3">
      <c r="A149" s="338"/>
      <c r="B149" s="338"/>
      <c r="C149" s="338"/>
      <c r="D149" s="338"/>
      <c r="E149" s="338"/>
      <c r="F149" s="338"/>
      <c r="G149" s="340" t="s">
        <v>273</v>
      </c>
      <c r="H149" s="340"/>
      <c r="I149" s="340"/>
      <c r="J149" s="345" t="s">
        <v>274</v>
      </c>
      <c r="K149" s="345"/>
      <c r="L149" s="345"/>
      <c r="M149" s="345"/>
      <c r="N149" s="345"/>
      <c r="O149" s="345"/>
      <c r="P149" s="345"/>
      <c r="Q149" s="345"/>
      <c r="R149" s="214"/>
      <c r="S149" s="342" t="s">
        <v>295</v>
      </c>
      <c r="T149" s="343"/>
      <c r="U149" s="253">
        <v>3</v>
      </c>
      <c r="V149" s="254" t="s">
        <v>323</v>
      </c>
      <c r="W149" s="245">
        <v>0</v>
      </c>
      <c r="X149" s="255"/>
      <c r="Y149" s="255"/>
      <c r="Z149" s="255"/>
      <c r="AA149" s="255"/>
      <c r="AB149" s="255"/>
      <c r="AC149" s="255"/>
      <c r="AD149" s="255"/>
      <c r="AE149" s="255"/>
      <c r="AF149" s="255"/>
      <c r="AG149" s="255"/>
      <c r="AH149" s="255"/>
      <c r="AI149" s="255"/>
      <c r="AJ149" s="244"/>
      <c r="AK149" s="246" t="s">
        <v>140</v>
      </c>
      <c r="AL149" s="246" t="s">
        <v>140</v>
      </c>
      <c r="AM149" s="246" t="s">
        <v>140</v>
      </c>
      <c r="AN149" s="246" t="s">
        <v>140</v>
      </c>
      <c r="AO149" s="246" t="s">
        <v>140</v>
      </c>
      <c r="AP149" s="246" t="s">
        <v>140</v>
      </c>
      <c r="AQ149" s="246" t="s">
        <v>140</v>
      </c>
      <c r="AR149" s="246" t="s">
        <v>140</v>
      </c>
      <c r="AS149" s="246" t="s">
        <v>140</v>
      </c>
      <c r="AT149" s="246" t="s">
        <v>140</v>
      </c>
      <c r="AU149" s="246" t="s">
        <v>140</v>
      </c>
      <c r="AV149" s="246" t="s">
        <v>140</v>
      </c>
      <c r="AW149" s="257">
        <v>0</v>
      </c>
      <c r="AX149" s="247">
        <v>0</v>
      </c>
      <c r="AY149" s="248">
        <v>0</v>
      </c>
      <c r="AZ149" s="243"/>
    </row>
    <row r="150" spans="1:52" ht="11.4" customHeight="1" thickBot="1" x14ac:dyDescent="0.3">
      <c r="A150" s="338"/>
      <c r="B150" s="338"/>
      <c r="C150" s="338"/>
      <c r="D150" s="338"/>
      <c r="E150" s="338"/>
      <c r="F150" s="338"/>
      <c r="G150" s="340"/>
      <c r="H150" s="340"/>
      <c r="I150" s="340"/>
      <c r="J150" s="345" t="s">
        <v>632</v>
      </c>
      <c r="K150" s="345"/>
      <c r="L150" s="345"/>
      <c r="M150" s="345"/>
      <c r="N150" s="345"/>
      <c r="O150" s="345"/>
      <c r="P150" s="345"/>
      <c r="Q150" s="345"/>
      <c r="R150" s="342"/>
      <c r="S150" s="342"/>
      <c r="T150" s="342"/>
    </row>
    <row r="151" spans="1:52" ht="15.6" customHeight="1" thickBot="1" x14ac:dyDescent="0.3">
      <c r="A151" s="338"/>
      <c r="B151" s="338"/>
      <c r="C151" s="338"/>
      <c r="D151" s="338"/>
      <c r="E151" s="338"/>
      <c r="F151" s="338"/>
      <c r="G151" s="340" t="s">
        <v>276</v>
      </c>
      <c r="H151" s="340"/>
      <c r="I151" s="340"/>
      <c r="J151" s="345" t="s">
        <v>277</v>
      </c>
      <c r="K151" s="345"/>
      <c r="L151" s="345"/>
      <c r="M151" s="345"/>
      <c r="N151" s="345"/>
      <c r="O151" s="345"/>
      <c r="P151" s="345"/>
      <c r="Q151" s="345"/>
      <c r="R151" s="214"/>
      <c r="S151" s="342" t="s">
        <v>296</v>
      </c>
      <c r="T151" s="343"/>
      <c r="U151" s="253">
        <v>1</v>
      </c>
      <c r="V151" s="254" t="s">
        <v>457</v>
      </c>
      <c r="W151" s="245">
        <v>0</v>
      </c>
      <c r="X151" s="255"/>
      <c r="Y151" s="255"/>
      <c r="Z151" s="255"/>
      <c r="AA151" s="255"/>
      <c r="AB151" s="255"/>
      <c r="AC151" s="255"/>
      <c r="AD151" s="255"/>
      <c r="AE151" s="255"/>
      <c r="AF151" s="255"/>
      <c r="AG151" s="255"/>
      <c r="AH151" s="255"/>
      <c r="AI151" s="255"/>
      <c r="AJ151" s="244"/>
      <c r="AK151" s="246" t="s">
        <v>140</v>
      </c>
      <c r="AL151" s="246" t="s">
        <v>140</v>
      </c>
      <c r="AM151" s="246" t="s">
        <v>140</v>
      </c>
      <c r="AN151" s="246" t="s">
        <v>140</v>
      </c>
      <c r="AO151" s="246" t="s">
        <v>140</v>
      </c>
      <c r="AP151" s="246" t="s">
        <v>140</v>
      </c>
      <c r="AQ151" s="246" t="s">
        <v>140</v>
      </c>
      <c r="AR151" s="246" t="s">
        <v>140</v>
      </c>
      <c r="AS151" s="246" t="s">
        <v>140</v>
      </c>
      <c r="AT151" s="246" t="s">
        <v>140</v>
      </c>
      <c r="AU151" s="246" t="s">
        <v>140</v>
      </c>
      <c r="AV151" s="246" t="s">
        <v>140</v>
      </c>
      <c r="AW151" s="257">
        <v>0</v>
      </c>
      <c r="AX151" s="247">
        <v>0</v>
      </c>
      <c r="AY151" s="248">
        <v>0</v>
      </c>
      <c r="AZ151" s="243"/>
    </row>
    <row r="152" spans="1:52" ht="11.4" customHeight="1" thickBot="1" x14ac:dyDescent="0.3">
      <c r="A152" s="338"/>
      <c r="B152" s="338"/>
      <c r="C152" s="338"/>
      <c r="D152" s="338"/>
      <c r="E152" s="338"/>
      <c r="F152" s="338"/>
      <c r="G152" s="340"/>
      <c r="H152" s="340"/>
      <c r="I152" s="340"/>
      <c r="J152" s="345" t="s">
        <v>279</v>
      </c>
      <c r="K152" s="345"/>
      <c r="L152" s="345"/>
      <c r="M152" s="345"/>
      <c r="N152" s="345"/>
      <c r="O152" s="345"/>
      <c r="P152" s="345"/>
      <c r="Q152" s="345"/>
      <c r="R152" s="345"/>
      <c r="S152" s="345"/>
      <c r="T152" s="345"/>
    </row>
    <row r="153" spans="1:52" ht="15.6" customHeight="1" thickBot="1" x14ac:dyDescent="0.3">
      <c r="A153" s="338"/>
      <c r="B153" s="338"/>
      <c r="C153" s="338"/>
      <c r="D153" s="338"/>
      <c r="E153" s="338"/>
      <c r="F153" s="338"/>
      <c r="G153" s="340" t="s">
        <v>286</v>
      </c>
      <c r="H153" s="340"/>
      <c r="I153" s="340"/>
      <c r="J153" s="345" t="s">
        <v>287</v>
      </c>
      <c r="K153" s="345"/>
      <c r="L153" s="345"/>
      <c r="M153" s="345"/>
      <c r="N153" s="345"/>
      <c r="O153" s="345"/>
      <c r="P153" s="345"/>
      <c r="Q153" s="345"/>
      <c r="R153" s="214"/>
      <c r="S153" s="342" t="s">
        <v>791</v>
      </c>
      <c r="T153" s="343"/>
      <c r="U153" s="181">
        <v>3</v>
      </c>
      <c r="V153" s="261" t="s">
        <v>790</v>
      </c>
      <c r="W153" s="218">
        <f t="shared" ref="W153" si="196">MAX(IF(X153="A",U153,"0"),IF(X153="b+",U153,"0"),IF(X153="b",U153,"0"),IF(X153="c+",U153,"0"),IF(X153="c",U153,"0"),IF(X153="d+",U153,"0"),IF(X153="d",U153,"0"),IF(X153="ct",U153,"0"),IF(X153="tr",U153,"0"),IF(Y153="A",U153,"0"),IF(Y153="b+",U153,"0"),IF(Y153="b",U153,"0"),IF(Y153="c+",U153,"0"),IF(Y153="c",U153,"0"),IF(Y153="d+",U153,"0"),IF(Y153="d",U153,"0"),IF(Y153="ct",U153,"0"),IF(Y153="tr",U153,"0"),IF(Z153="A",U153,"0"),IF(Z153="b+",U153,"0"),IF(Z153="b",U153,"0"),IF(Z153="c+",U153,"0"),IF(Z153="c",U153,"0"),IF(Z153="d+",U153,"0"),IF(Z153="d",U153,"0"),IF(AA153="A",U153,"0"),IF(AA153="b+",U153,"0"),IF(AA153="b",U153,"0"),IF(AA153="c+",U153,"0"),IF(AA153="c",U153,"0"),IF(AA153="d+",U153,"0"),IF(AA153="d",U153,"0"),IF(AB153="A",U153,"0"),IF(AB153="b+",U153,"0"),IF(AB153="b",U153,"0"),IF(AB153="c+",U153,"0"),IF(AB153="c",U153,"0"),IF(AB153="d+",U153,"0"),IF(AB153="d",U153,"0"),IF(AC153="A",U153,"0"),IF(AC153="b+",U153,"0"),IF(AC153="b",U153,"0"),IF(AC153="c+",U153,"0"),IF(AC153="c",U153,"0"),IF(AC153="d+",U153,"0"),IF(AC153="d",U153,"0"),IF(AD153="A",U153,"0"),IF(AD153="b+",U153,"0"),IF(AD153="b",U153,"0"),IF(AD153="c+",U153,"0"),IF(AD153="c",U153,"0"),IF(AD153="d+",U153,"0"),IF(AD153="d",U153,"0"),IF(AE153="A",U153,"0"),IF(AE153="b+",U153,"0"),IF(AE153="b",U153,"0"),IF(AE153="c+",U153,"0"),IF(AE153="c",U153,"0"),IF(AE153="d+",U153,"0"),IF(AE153="d",U153,"0"),IF(AF153="A",U153,"0"),IF(AF153="b+",U153,"0"),IF(AF153="b",U153,"0"),IF(AF153="c+",U153,"0"),IF(AF153="c",U153,"0"),IF(AF153="d+",U153,"0"),IF(AF153="d",U153,"0"),IF(AG153="A",U153,"0"),IF(AG153="b+",U153,"0"),IF(AG153="b",U153,"0"),IF(AG153="c+",U153,"0"),IF(AG153="c",U153,"0"),IF(AG153="d+",U153,"0"),IF(AG153="d",U153,"0"),IF(AH153="A",U153,"0"),IF(AH153="b+",U153,"0"),IF(AH153="b",U153,"0"),IF(AH153="c+",U153,"0"),IF(AH153="c",U153,"0"),IF(AH153="d+",U153,"0"),IF(AH153="d",U153,"0"),IF(AI153="A",U153,"0"),IF(AI153="b+",U153,"0"),IF(AI153="b",U153,"0"),IF(AI153="c+",U153,"0"),IF(AI153="c",U153,"0"),IF(AI153="d+",U153,"0"),IF(AI153="d",U153,"0"))</f>
        <v>0</v>
      </c>
      <c r="X153" s="180"/>
      <c r="Y153" s="180"/>
      <c r="Z153" s="180"/>
      <c r="AA153" s="180"/>
      <c r="AB153" s="180"/>
      <c r="AC153" s="180"/>
      <c r="AD153" s="180"/>
      <c r="AE153" s="180"/>
      <c r="AF153" s="180"/>
      <c r="AG153" s="180"/>
      <c r="AH153" s="180"/>
      <c r="AI153" s="180"/>
      <c r="AJ153" s="207"/>
      <c r="AK153" s="183" t="str">
        <f t="shared" ref="AK153:AV153" si="197">IF(X153="f","0",IF(X153="d","1",IF(X153="d+","1.5",IF(X153="c","2",IF(X153="c+","2.5",IF(X153="b","3",IF(X153="b+","3.5",IF(X153="a","4","-"))))))))</f>
        <v>-</v>
      </c>
      <c r="AL153" s="183" t="str">
        <f t="shared" si="197"/>
        <v>-</v>
      </c>
      <c r="AM153" s="183" t="str">
        <f t="shared" si="197"/>
        <v>-</v>
      </c>
      <c r="AN153" s="183" t="str">
        <f t="shared" si="197"/>
        <v>-</v>
      </c>
      <c r="AO153" s="183" t="str">
        <f t="shared" si="197"/>
        <v>-</v>
      </c>
      <c r="AP153" s="183" t="str">
        <f t="shared" si="197"/>
        <v>-</v>
      </c>
      <c r="AQ153" s="183" t="str">
        <f t="shared" si="197"/>
        <v>-</v>
      </c>
      <c r="AR153" s="183" t="str">
        <f t="shared" si="197"/>
        <v>-</v>
      </c>
      <c r="AS153" s="183" t="str">
        <f t="shared" si="197"/>
        <v>-</v>
      </c>
      <c r="AT153" s="183" t="str">
        <f t="shared" si="197"/>
        <v>-</v>
      </c>
      <c r="AU153" s="183" t="str">
        <f t="shared" si="197"/>
        <v>-</v>
      </c>
      <c r="AV153" s="183" t="str">
        <f t="shared" si="197"/>
        <v>-</v>
      </c>
      <c r="AW153" s="184">
        <f>MAX(IF(AK153="4","4","0"),IF(AK153="3.5","3.5","0"),IF(AK153="3","3","0"),IF(AK153="2.5","2.5","0"),IF(AK153="2","2","0"),IF(AK153="1.5","1.5","0"),IF(AK153="1","1","0"),IF(AL153="4","4","0"),IF(AL153="3.5","3.5","0"),IF(AL153="3","3","0"),IF(AL153="2.5","2.5","0"),IF(AL153="2","2","0"),IF(AL153="1.5","1.5","0"),IF(AL153="1","1","0"),IF(AM153="4","4","0"),IF(AM153="3.5","3.5","0"),IF(AM153="3","3","0"),IF(AM153="2.5","2.5","0"),IF(AM153="2","2","0"),IF(AM153="1.5","1.5","0"),IF(AM153="1","1","0"),IF(AN153="4","4","0"),IF(AN153="3.5","3.5","0"),IF(AN153="3","3","0"),IF(AN153="2.5","2.5","0"),IF(AN153="2","2","0"),IF(AN153="1.5","1.5","0"),IF(AN153="1","1","0"),IF(AO153="4","4","0"),IF(AO153="3.5","3.5","0"),IF(AO153="3","3","0"),IF(AO153="2.5","2.5","0"),IF(AO153="2","2","0"),IF(AO153="1.5","1.5","0"),IF(AO153="1","1","0"),IF(AP153="4","4","0"),IF(AP153="3.5","3.5","0"),IF(AP153="3","3","0"),IF(AP153="2.5","2.5","0"),IF(AP153="2","2","0"),IF(AP153="1.5","1.5","0"),IF(AP153="1","1","0"),IF(AQ153="4","4","0"),IF(AQ153="3.5","3.5","0"),IF(AQ153="3","3","0"),IF(AQ153="2.5","2.5","0"),IF(AQ153="2","2","0"),IF(AQ153="1.5","1.5","0"),IF(AQ153="1","1","0"),IF(AR153="4","4","0"),IF(AR153="3.5","3.5","0"),IF(AR153="3","3","0"),IF(AR153="2.5","2.5","0"),IF(AR153="2","2","0"),IF(AR153="1.5","1.5","0"),IF(AR153="1","1","0"),IF(AS153="4","4","0"),IF(AS153="3.5","3.5","0"),IF(AS153="3","3","0"),IF(AS153="2.5","2.5","0"),IF(AS153="2","2","0"),IF(AS153="1.5","1.5","0"),IF(AS153="1","1","0"),IF(AT153="4","4","0"),IF(AT153="3.5","3.5","0"),IF(AT153="3","3","0"),IF(AT153="2.5","2.5","0"),IF(AT153="2","2","0"),IF(AT153="1.5","1.5","0"),IF(AT153="1","1","0"),IF(AU153="4","4","0"),IF(AU153="3.5","3.5","0"),IF(AU153="3","3","0"),IF(AU153="2.5","2.5","0"),IF(AU153="2","2","0"),IF(AU153="1.5","1.5","0"),IF(AU153="1","1","0"),IF(AV153="4","4","0"),IF(AV153="3.5","3.5","0"),IF(AV153="3","3","0"),IF(AV153="2.5","2.5","0"),IF(AV153="2","2","0"),IF(AV153="1.5","1.5","0"),IF(AV153="1","1","0"))</f>
        <v>0</v>
      </c>
      <c r="AX153" s="185">
        <f>W153</f>
        <v>0</v>
      </c>
      <c r="AY153" s="186">
        <f>AW153*W153</f>
        <v>0</v>
      </c>
      <c r="AZ153" s="206"/>
    </row>
    <row r="154" spans="1:52" ht="11.4" customHeight="1" thickBot="1" x14ac:dyDescent="0.3">
      <c r="A154" s="338"/>
      <c r="B154" s="338"/>
      <c r="C154" s="338"/>
      <c r="D154" s="338"/>
      <c r="E154" s="338"/>
      <c r="F154" s="338"/>
      <c r="G154" s="340"/>
      <c r="H154" s="340"/>
      <c r="I154" s="340"/>
      <c r="J154" s="345" t="s">
        <v>289</v>
      </c>
      <c r="K154" s="345"/>
      <c r="L154" s="345"/>
      <c r="M154" s="345"/>
      <c r="N154" s="345"/>
      <c r="O154" s="345"/>
      <c r="P154" s="345"/>
      <c r="Q154" s="345"/>
      <c r="R154" s="342"/>
      <c r="S154" s="342"/>
      <c r="T154" s="342"/>
      <c r="U154" s="205">
        <f>SUM(W133:W153)</f>
        <v>0</v>
      </c>
      <c r="V154" s="187">
        <v>31</v>
      </c>
      <c r="W154" s="219" t="str">
        <f>IF(U154&gt;=V154,"หน่วยกิตครบ","ไม่ครบหน่วยกิต")</f>
        <v>ไม่ครบหน่วยกิต</v>
      </c>
      <c r="X154" s="187"/>
      <c r="Y154" s="187"/>
      <c r="Z154" s="187"/>
      <c r="AA154" s="187"/>
      <c r="AB154" s="187"/>
      <c r="AC154" s="187"/>
      <c r="AD154" s="187"/>
      <c r="AE154" s="187"/>
      <c r="AF154" s="187"/>
      <c r="AG154" s="187"/>
      <c r="AH154" s="187"/>
      <c r="AI154" s="187"/>
      <c r="AJ154" s="207"/>
      <c r="AK154" s="187"/>
      <c r="AL154" s="187"/>
      <c r="AM154" s="187"/>
      <c r="AN154" s="187"/>
      <c r="AO154" s="187"/>
      <c r="AP154" s="187"/>
      <c r="AQ154" s="187"/>
      <c r="AR154" s="187"/>
      <c r="AS154" s="187"/>
      <c r="AT154" s="187"/>
      <c r="AU154" s="187"/>
      <c r="AV154" s="187"/>
      <c r="AW154" s="193"/>
      <c r="AX154" s="193">
        <f>SUM(AX144:AX153)</f>
        <v>0</v>
      </c>
      <c r="AY154" s="193">
        <f>SUM(AY144:AY153)</f>
        <v>0</v>
      </c>
      <c r="AZ154" s="190" t="e">
        <f>AY154/AX154</f>
        <v>#DIV/0!</v>
      </c>
    </row>
    <row r="155" spans="1:52" ht="11.4" customHeight="1" x14ac:dyDescent="0.25">
      <c r="A155" s="338"/>
      <c r="B155" s="338"/>
      <c r="C155" s="338"/>
      <c r="D155" s="338"/>
      <c r="E155" s="339" t="s">
        <v>789</v>
      </c>
      <c r="F155" s="339"/>
      <c r="G155" s="339"/>
      <c r="H155" s="339"/>
      <c r="I155" s="339"/>
      <c r="J155" s="339"/>
      <c r="K155" s="339"/>
      <c r="L155" s="339"/>
      <c r="M155" s="339"/>
      <c r="N155" s="339"/>
      <c r="O155" s="339"/>
      <c r="P155" s="339"/>
      <c r="Q155" s="339"/>
      <c r="R155" s="339"/>
      <c r="S155" s="339"/>
      <c r="T155" s="339"/>
    </row>
    <row r="156" spans="1:52" ht="11.4" customHeight="1" x14ac:dyDescent="0.25">
      <c r="A156" s="338"/>
      <c r="B156" s="338"/>
      <c r="C156" s="338"/>
      <c r="D156" s="338"/>
      <c r="E156" s="338" t="s">
        <v>633</v>
      </c>
      <c r="F156" s="338"/>
      <c r="G156" s="338"/>
      <c r="H156" s="338"/>
      <c r="I156" s="338"/>
      <c r="J156" s="338"/>
      <c r="K156" s="338"/>
      <c r="L156" s="338"/>
      <c r="M156" s="338"/>
      <c r="N156" s="338"/>
      <c r="O156" s="338"/>
      <c r="P156" s="338"/>
      <c r="Q156" s="338"/>
      <c r="R156" s="338"/>
      <c r="S156" s="338"/>
      <c r="T156" s="338"/>
    </row>
    <row r="157" spans="1:52" ht="11.4" customHeight="1" thickBot="1" x14ac:dyDescent="0.3">
      <c r="A157" s="339"/>
      <c r="B157" s="339"/>
      <c r="C157" s="339"/>
      <c r="D157" s="339"/>
      <c r="E157" s="227"/>
      <c r="F157" s="227"/>
      <c r="G157" s="227"/>
      <c r="H157" s="346" t="s">
        <v>705</v>
      </c>
      <c r="I157" s="346"/>
      <c r="J157" s="346"/>
      <c r="K157" s="346"/>
      <c r="L157" s="346"/>
      <c r="M157" s="346"/>
      <c r="N157" s="346"/>
      <c r="O157" s="346"/>
      <c r="P157" s="341">
        <v>42</v>
      </c>
      <c r="Q157" s="341"/>
      <c r="R157" s="341"/>
      <c r="S157" s="341" t="s">
        <v>0</v>
      </c>
      <c r="T157" s="341"/>
      <c r="U157" s="202"/>
      <c r="V157" s="202"/>
      <c r="W157" s="217"/>
      <c r="X157" s="348" t="s">
        <v>292</v>
      </c>
      <c r="Y157" s="349"/>
      <c r="Z157" s="349"/>
      <c r="AA157" s="349"/>
      <c r="AB157" s="349"/>
      <c r="AC157" s="349"/>
      <c r="AD157" s="349"/>
      <c r="AE157" s="349"/>
      <c r="AF157" s="349"/>
      <c r="AG157" s="349"/>
      <c r="AH157" s="349"/>
      <c r="AI157" s="350"/>
      <c r="AJ157" s="237"/>
      <c r="AK157" s="351" t="s">
        <v>298</v>
      </c>
      <c r="AL157" s="351"/>
      <c r="AM157" s="351"/>
      <c r="AN157" s="351"/>
      <c r="AO157" s="351"/>
      <c r="AP157" s="351"/>
      <c r="AQ157" s="351"/>
      <c r="AR157" s="351"/>
      <c r="AS157" s="351"/>
      <c r="AT157" s="351"/>
      <c r="AU157" s="351"/>
      <c r="AV157" s="351"/>
      <c r="AW157" s="351"/>
      <c r="AX157" s="351"/>
      <c r="AY157" s="351"/>
      <c r="AZ157" s="351"/>
    </row>
    <row r="158" spans="1:52" ht="11.4" customHeight="1" thickBot="1" x14ac:dyDescent="0.3">
      <c r="A158" s="339"/>
      <c r="B158" s="339"/>
      <c r="C158" s="339"/>
      <c r="D158" s="339"/>
      <c r="E158" s="227"/>
      <c r="F158" s="227"/>
      <c r="G158" s="227"/>
      <c r="H158" s="338" t="s">
        <v>516</v>
      </c>
      <c r="I158" s="338"/>
      <c r="J158" s="338"/>
      <c r="K158" s="338"/>
      <c r="L158" s="338"/>
      <c r="M158" s="338"/>
      <c r="N158" s="338"/>
      <c r="O158" s="338"/>
      <c r="P158" s="342"/>
      <c r="Q158" s="342"/>
      <c r="R158" s="342"/>
      <c r="S158" s="342"/>
      <c r="T158" s="342"/>
      <c r="U158" s="202"/>
      <c r="V158" s="202"/>
      <c r="W158" s="217"/>
      <c r="X158" s="238" t="s">
        <v>300</v>
      </c>
      <c r="Y158" s="239" t="s">
        <v>301</v>
      </c>
      <c r="Z158" s="239" t="s">
        <v>302</v>
      </c>
      <c r="AA158" s="239" t="s">
        <v>303</v>
      </c>
      <c r="AB158" s="239" t="s">
        <v>304</v>
      </c>
      <c r="AC158" s="239" t="s">
        <v>305</v>
      </c>
      <c r="AD158" s="239" t="s">
        <v>306</v>
      </c>
      <c r="AE158" s="239" t="s">
        <v>307</v>
      </c>
      <c r="AF158" s="239" t="s">
        <v>308</v>
      </c>
      <c r="AG158" s="239" t="s">
        <v>309</v>
      </c>
      <c r="AH158" s="239" t="s">
        <v>310</v>
      </c>
      <c r="AI158" s="239" t="s">
        <v>311</v>
      </c>
      <c r="AJ158" s="240" t="s">
        <v>312</v>
      </c>
      <c r="AK158" s="241" t="s">
        <v>300</v>
      </c>
      <c r="AL158" s="241" t="s">
        <v>301</v>
      </c>
      <c r="AM158" s="241" t="s">
        <v>302</v>
      </c>
      <c r="AN158" s="241" t="s">
        <v>303</v>
      </c>
      <c r="AO158" s="241" t="s">
        <v>304</v>
      </c>
      <c r="AP158" s="241" t="s">
        <v>305</v>
      </c>
      <c r="AQ158" s="241" t="s">
        <v>306</v>
      </c>
      <c r="AR158" s="241" t="s">
        <v>307</v>
      </c>
      <c r="AS158" s="241" t="s">
        <v>308</v>
      </c>
      <c r="AT158" s="241" t="s">
        <v>309</v>
      </c>
      <c r="AU158" s="241" t="s">
        <v>310</v>
      </c>
      <c r="AV158" s="241" t="s">
        <v>311</v>
      </c>
      <c r="AW158" s="242" t="s">
        <v>313</v>
      </c>
      <c r="AX158" s="242"/>
      <c r="AY158" s="242"/>
      <c r="AZ158" s="243" t="s">
        <v>312</v>
      </c>
    </row>
    <row r="159" spans="1:52" ht="11.4" customHeight="1" thickBot="1" x14ac:dyDescent="0.3">
      <c r="A159" s="338"/>
      <c r="B159" s="338"/>
      <c r="C159" s="338"/>
      <c r="D159" s="338"/>
      <c r="E159" s="338"/>
      <c r="F159" s="338"/>
      <c r="G159" s="340" t="s">
        <v>27</v>
      </c>
      <c r="H159" s="340"/>
      <c r="I159" s="340"/>
      <c r="J159" s="345" t="s">
        <v>706</v>
      </c>
      <c r="K159" s="345"/>
      <c r="L159" s="345"/>
      <c r="M159" s="345"/>
      <c r="N159" s="345"/>
      <c r="O159" s="345"/>
      <c r="P159" s="345"/>
      <c r="Q159" s="345"/>
      <c r="R159" s="345"/>
      <c r="S159" s="342" t="s">
        <v>295</v>
      </c>
      <c r="T159" s="342"/>
      <c r="U159" s="253">
        <v>3</v>
      </c>
      <c r="V159" s="254" t="s">
        <v>323</v>
      </c>
      <c r="W159" s="245">
        <v>0</v>
      </c>
      <c r="X159" s="255"/>
      <c r="Y159" s="255"/>
      <c r="Z159" s="255"/>
      <c r="AA159" s="255"/>
      <c r="AB159" s="255"/>
      <c r="AC159" s="255"/>
      <c r="AD159" s="255"/>
      <c r="AE159" s="255"/>
      <c r="AF159" s="255"/>
      <c r="AG159" s="255"/>
      <c r="AH159" s="255"/>
      <c r="AI159" s="255"/>
      <c r="AJ159" s="244"/>
      <c r="AK159" s="246" t="s">
        <v>140</v>
      </c>
      <c r="AL159" s="246" t="s">
        <v>140</v>
      </c>
      <c r="AM159" s="246" t="s">
        <v>140</v>
      </c>
      <c r="AN159" s="246" t="s">
        <v>140</v>
      </c>
      <c r="AO159" s="246" t="s">
        <v>140</v>
      </c>
      <c r="AP159" s="246" t="s">
        <v>140</v>
      </c>
      <c r="AQ159" s="246" t="s">
        <v>140</v>
      </c>
      <c r="AR159" s="246" t="s">
        <v>140</v>
      </c>
      <c r="AS159" s="246" t="s">
        <v>140</v>
      </c>
      <c r="AT159" s="246" t="s">
        <v>140</v>
      </c>
      <c r="AU159" s="246" t="s">
        <v>140</v>
      </c>
      <c r="AV159" s="246" t="s">
        <v>140</v>
      </c>
      <c r="AW159" s="257">
        <v>0</v>
      </c>
      <c r="AX159" s="247">
        <v>0</v>
      </c>
      <c r="AY159" s="248">
        <v>0</v>
      </c>
      <c r="AZ159" s="243"/>
    </row>
    <row r="160" spans="1:52" ht="11.4" customHeight="1" thickBot="1" x14ac:dyDescent="0.3">
      <c r="A160" s="338"/>
      <c r="B160" s="338"/>
      <c r="C160" s="338"/>
      <c r="D160" s="338"/>
      <c r="E160" s="338"/>
      <c r="F160" s="338"/>
      <c r="G160" s="340"/>
      <c r="H160" s="340"/>
      <c r="I160" s="340"/>
      <c r="J160" s="345" t="s">
        <v>707</v>
      </c>
      <c r="K160" s="345"/>
      <c r="L160" s="345"/>
      <c r="M160" s="345"/>
      <c r="N160" s="345"/>
      <c r="O160" s="345"/>
      <c r="P160" s="345"/>
      <c r="Q160" s="345"/>
      <c r="R160" s="345"/>
      <c r="S160" s="342"/>
      <c r="T160" s="342"/>
    </row>
    <row r="161" spans="1:52" ht="11.4" customHeight="1" thickBot="1" x14ac:dyDescent="0.3">
      <c r="A161" s="338"/>
      <c r="B161" s="338"/>
      <c r="C161" s="338"/>
      <c r="D161" s="338"/>
      <c r="E161" s="338"/>
      <c r="F161" s="338"/>
      <c r="G161" s="340" t="s">
        <v>708</v>
      </c>
      <c r="H161" s="340"/>
      <c r="I161" s="340"/>
      <c r="J161" s="345" t="s">
        <v>772</v>
      </c>
      <c r="K161" s="345"/>
      <c r="L161" s="345"/>
      <c r="M161" s="345"/>
      <c r="N161" s="345"/>
      <c r="O161" s="345"/>
      <c r="P161" s="345"/>
      <c r="Q161" s="345"/>
      <c r="R161" s="345"/>
      <c r="S161" s="342" t="s">
        <v>627</v>
      </c>
      <c r="T161" s="342"/>
      <c r="U161" s="253">
        <v>3</v>
      </c>
      <c r="V161" s="261" t="s">
        <v>366</v>
      </c>
      <c r="W161" s="245">
        <v>0</v>
      </c>
      <c r="X161" s="255"/>
      <c r="Y161" s="255"/>
      <c r="Z161" s="255"/>
      <c r="AA161" s="255"/>
      <c r="AB161" s="255"/>
      <c r="AC161" s="255"/>
      <c r="AD161" s="255"/>
      <c r="AE161" s="255"/>
      <c r="AF161" s="255"/>
      <c r="AG161" s="255"/>
      <c r="AH161" s="255"/>
      <c r="AI161" s="255"/>
      <c r="AJ161" s="244"/>
      <c r="AK161" s="246" t="s">
        <v>140</v>
      </c>
      <c r="AL161" s="246" t="s">
        <v>140</v>
      </c>
      <c r="AM161" s="246" t="s">
        <v>140</v>
      </c>
      <c r="AN161" s="246" t="s">
        <v>140</v>
      </c>
      <c r="AO161" s="246" t="s">
        <v>140</v>
      </c>
      <c r="AP161" s="246" t="s">
        <v>140</v>
      </c>
      <c r="AQ161" s="246" t="s">
        <v>140</v>
      </c>
      <c r="AR161" s="246" t="s">
        <v>140</v>
      </c>
      <c r="AS161" s="246" t="s">
        <v>140</v>
      </c>
      <c r="AT161" s="246" t="s">
        <v>140</v>
      </c>
      <c r="AU161" s="246" t="s">
        <v>140</v>
      </c>
      <c r="AV161" s="246" t="s">
        <v>140</v>
      </c>
      <c r="AW161" s="257">
        <v>0</v>
      </c>
      <c r="AX161" s="247">
        <v>0</v>
      </c>
      <c r="AY161" s="248">
        <v>0</v>
      </c>
      <c r="AZ161" s="243"/>
    </row>
    <row r="162" spans="1:52" ht="11.4" customHeight="1" thickBot="1" x14ac:dyDescent="0.3">
      <c r="A162" s="338"/>
      <c r="B162" s="338"/>
      <c r="C162" s="338"/>
      <c r="D162" s="338"/>
      <c r="E162" s="338"/>
      <c r="F162" s="338"/>
      <c r="G162" s="340"/>
      <c r="H162" s="340"/>
      <c r="I162" s="340"/>
      <c r="J162" s="345" t="s">
        <v>709</v>
      </c>
      <c r="K162" s="345"/>
      <c r="L162" s="345"/>
      <c r="M162" s="345"/>
      <c r="N162" s="345"/>
      <c r="O162" s="345"/>
      <c r="P162" s="345"/>
      <c r="Q162" s="345"/>
      <c r="R162" s="345"/>
      <c r="S162" s="342"/>
      <c r="T162" s="342"/>
    </row>
    <row r="163" spans="1:52" ht="11.4" customHeight="1" thickBot="1" x14ac:dyDescent="0.3">
      <c r="A163" s="338"/>
      <c r="B163" s="338"/>
      <c r="C163" s="338"/>
      <c r="D163" s="338"/>
      <c r="E163" s="338"/>
      <c r="F163" s="338"/>
      <c r="G163" s="340" t="s">
        <v>710</v>
      </c>
      <c r="H163" s="340"/>
      <c r="I163" s="340"/>
      <c r="J163" s="345" t="s">
        <v>773</v>
      </c>
      <c r="K163" s="345"/>
      <c r="L163" s="345"/>
      <c r="M163" s="345"/>
      <c r="N163" s="345"/>
      <c r="O163" s="345"/>
      <c r="P163" s="345"/>
      <c r="Q163" s="345"/>
      <c r="R163" s="345"/>
      <c r="S163" s="342" t="s">
        <v>627</v>
      </c>
      <c r="T163" s="342"/>
      <c r="U163" s="253">
        <v>3</v>
      </c>
      <c r="V163" s="261" t="s">
        <v>366</v>
      </c>
      <c r="W163" s="245">
        <v>0</v>
      </c>
      <c r="X163" s="255"/>
      <c r="Y163" s="255"/>
      <c r="Z163" s="255"/>
      <c r="AA163" s="255"/>
      <c r="AB163" s="255"/>
      <c r="AC163" s="255"/>
      <c r="AD163" s="255"/>
      <c r="AE163" s="255"/>
      <c r="AF163" s="255"/>
      <c r="AG163" s="255"/>
      <c r="AH163" s="255"/>
      <c r="AI163" s="255"/>
      <c r="AJ163" s="244"/>
      <c r="AK163" s="246" t="s">
        <v>140</v>
      </c>
      <c r="AL163" s="246" t="s">
        <v>140</v>
      </c>
      <c r="AM163" s="246" t="s">
        <v>140</v>
      </c>
      <c r="AN163" s="246" t="s">
        <v>140</v>
      </c>
      <c r="AO163" s="246" t="s">
        <v>140</v>
      </c>
      <c r="AP163" s="246" t="s">
        <v>140</v>
      </c>
      <c r="AQ163" s="246" t="s">
        <v>140</v>
      </c>
      <c r="AR163" s="246" t="s">
        <v>140</v>
      </c>
      <c r="AS163" s="246" t="s">
        <v>140</v>
      </c>
      <c r="AT163" s="246" t="s">
        <v>140</v>
      </c>
      <c r="AU163" s="246" t="s">
        <v>140</v>
      </c>
      <c r="AV163" s="246" t="s">
        <v>140</v>
      </c>
      <c r="AW163" s="257">
        <v>0</v>
      </c>
      <c r="AX163" s="247">
        <v>0</v>
      </c>
      <c r="AY163" s="248">
        <v>0</v>
      </c>
      <c r="AZ163" s="243"/>
    </row>
    <row r="164" spans="1:52" ht="11.4" customHeight="1" thickBot="1" x14ac:dyDescent="0.3">
      <c r="A164" s="338"/>
      <c r="B164" s="338"/>
      <c r="C164" s="338"/>
      <c r="D164" s="338"/>
      <c r="E164" s="338"/>
      <c r="F164" s="338"/>
      <c r="G164" s="340"/>
      <c r="H164" s="340"/>
      <c r="I164" s="340"/>
      <c r="J164" s="345" t="s">
        <v>711</v>
      </c>
      <c r="K164" s="345"/>
      <c r="L164" s="345"/>
      <c r="M164" s="345"/>
      <c r="N164" s="345"/>
      <c r="O164" s="345"/>
      <c r="P164" s="345"/>
      <c r="Q164" s="345"/>
      <c r="R164" s="345"/>
      <c r="S164" s="342"/>
      <c r="T164" s="342"/>
    </row>
    <row r="165" spans="1:52" ht="11.4" customHeight="1" thickBot="1" x14ac:dyDescent="0.3">
      <c r="A165" s="338"/>
      <c r="B165" s="338"/>
      <c r="C165" s="338"/>
      <c r="D165" s="338"/>
      <c r="E165" s="338"/>
      <c r="F165" s="338"/>
      <c r="G165" s="340" t="s">
        <v>712</v>
      </c>
      <c r="H165" s="340"/>
      <c r="I165" s="340"/>
      <c r="J165" s="345" t="s">
        <v>774</v>
      </c>
      <c r="K165" s="345"/>
      <c r="L165" s="345"/>
      <c r="M165" s="345"/>
      <c r="N165" s="345"/>
      <c r="O165" s="345"/>
      <c r="P165" s="345"/>
      <c r="Q165" s="345"/>
      <c r="R165" s="345"/>
      <c r="S165" s="342" t="s">
        <v>627</v>
      </c>
      <c r="T165" s="342"/>
      <c r="U165" s="253">
        <v>3</v>
      </c>
      <c r="V165" s="261" t="s">
        <v>366</v>
      </c>
      <c r="W165" s="245">
        <v>0</v>
      </c>
      <c r="X165" s="255"/>
      <c r="Y165" s="255"/>
      <c r="Z165" s="255"/>
      <c r="AA165" s="255"/>
      <c r="AB165" s="255"/>
      <c r="AC165" s="255"/>
      <c r="AD165" s="255"/>
      <c r="AE165" s="255"/>
      <c r="AF165" s="255"/>
      <c r="AG165" s="255"/>
      <c r="AH165" s="255"/>
      <c r="AI165" s="255"/>
      <c r="AJ165" s="244"/>
      <c r="AK165" s="246" t="s">
        <v>140</v>
      </c>
      <c r="AL165" s="246" t="s">
        <v>140</v>
      </c>
      <c r="AM165" s="246" t="s">
        <v>140</v>
      </c>
      <c r="AN165" s="246" t="s">
        <v>140</v>
      </c>
      <c r="AO165" s="246" t="s">
        <v>140</v>
      </c>
      <c r="AP165" s="246" t="s">
        <v>140</v>
      </c>
      <c r="AQ165" s="246" t="s">
        <v>140</v>
      </c>
      <c r="AR165" s="246" t="s">
        <v>140</v>
      </c>
      <c r="AS165" s="246" t="s">
        <v>140</v>
      </c>
      <c r="AT165" s="246" t="s">
        <v>140</v>
      </c>
      <c r="AU165" s="246" t="s">
        <v>140</v>
      </c>
      <c r="AV165" s="246" t="s">
        <v>140</v>
      </c>
      <c r="AW165" s="257">
        <v>0</v>
      </c>
      <c r="AX165" s="247">
        <v>0</v>
      </c>
      <c r="AY165" s="248">
        <v>0</v>
      </c>
      <c r="AZ165" s="243"/>
    </row>
    <row r="166" spans="1:52" ht="11.4" customHeight="1" thickBot="1" x14ac:dyDescent="0.3">
      <c r="A166" s="338"/>
      <c r="B166" s="338"/>
      <c r="C166" s="338"/>
      <c r="D166" s="338"/>
      <c r="E166" s="338"/>
      <c r="F166" s="338"/>
      <c r="G166" s="340"/>
      <c r="H166" s="340"/>
      <c r="I166" s="340"/>
      <c r="J166" s="345" t="s">
        <v>713</v>
      </c>
      <c r="K166" s="345"/>
      <c r="L166" s="345"/>
      <c r="M166" s="345"/>
      <c r="N166" s="345"/>
      <c r="O166" s="345"/>
      <c r="P166" s="345"/>
      <c r="Q166" s="345"/>
      <c r="R166" s="345"/>
      <c r="S166" s="344"/>
      <c r="T166" s="344"/>
    </row>
    <row r="167" spans="1:52" ht="11.4" customHeight="1" thickBot="1" x14ac:dyDescent="0.3">
      <c r="A167" s="338"/>
      <c r="B167" s="338"/>
      <c r="C167" s="338"/>
      <c r="D167" s="338"/>
      <c r="E167" s="338"/>
      <c r="F167" s="338"/>
      <c r="G167" s="340" t="s">
        <v>714</v>
      </c>
      <c r="H167" s="340"/>
      <c r="I167" s="340"/>
      <c r="J167" s="345" t="s">
        <v>775</v>
      </c>
      <c r="K167" s="345"/>
      <c r="L167" s="345"/>
      <c r="M167" s="345"/>
      <c r="N167" s="345"/>
      <c r="O167" s="345"/>
      <c r="P167" s="345"/>
      <c r="Q167" s="345"/>
      <c r="R167" s="345"/>
      <c r="S167" s="342" t="s">
        <v>295</v>
      </c>
      <c r="T167" s="342"/>
      <c r="U167" s="253">
        <v>3</v>
      </c>
      <c r="V167" s="254" t="s">
        <v>323</v>
      </c>
      <c r="W167" s="245">
        <v>0</v>
      </c>
      <c r="X167" s="255"/>
      <c r="Y167" s="255"/>
      <c r="Z167" s="255"/>
      <c r="AA167" s="255"/>
      <c r="AB167" s="255"/>
      <c r="AC167" s="255"/>
      <c r="AD167" s="255"/>
      <c r="AE167" s="255"/>
      <c r="AF167" s="255"/>
      <c r="AG167" s="255"/>
      <c r="AH167" s="255"/>
      <c r="AI167" s="255"/>
      <c r="AJ167" s="244"/>
      <c r="AK167" s="246" t="s">
        <v>140</v>
      </c>
      <c r="AL167" s="246" t="s">
        <v>140</v>
      </c>
      <c r="AM167" s="246" t="s">
        <v>140</v>
      </c>
      <c r="AN167" s="246" t="s">
        <v>140</v>
      </c>
      <c r="AO167" s="246" t="s">
        <v>140</v>
      </c>
      <c r="AP167" s="246" t="s">
        <v>140</v>
      </c>
      <c r="AQ167" s="246" t="s">
        <v>140</v>
      </c>
      <c r="AR167" s="246" t="s">
        <v>140</v>
      </c>
      <c r="AS167" s="246" t="s">
        <v>140</v>
      </c>
      <c r="AT167" s="246" t="s">
        <v>140</v>
      </c>
      <c r="AU167" s="246" t="s">
        <v>140</v>
      </c>
      <c r="AV167" s="246" t="s">
        <v>140</v>
      </c>
      <c r="AW167" s="257">
        <v>0</v>
      </c>
      <c r="AX167" s="247">
        <v>0</v>
      </c>
      <c r="AY167" s="248">
        <v>0</v>
      </c>
      <c r="AZ167" s="243"/>
    </row>
    <row r="168" spans="1:52" ht="11.4" customHeight="1" thickBot="1" x14ac:dyDescent="0.3">
      <c r="A168" s="338"/>
      <c r="B168" s="338"/>
      <c r="C168" s="338"/>
      <c r="D168" s="338"/>
      <c r="E168" s="338"/>
      <c r="F168" s="338"/>
      <c r="G168" s="340"/>
      <c r="H168" s="340"/>
      <c r="I168" s="340"/>
      <c r="J168" s="345" t="s">
        <v>715</v>
      </c>
      <c r="K168" s="345"/>
      <c r="L168" s="345"/>
      <c r="M168" s="345"/>
      <c r="N168" s="345"/>
      <c r="O168" s="345"/>
      <c r="P168" s="345"/>
      <c r="Q168" s="345"/>
      <c r="R168" s="345"/>
      <c r="S168" s="344"/>
      <c r="T168" s="344"/>
    </row>
    <row r="169" spans="1:52" ht="11.4" customHeight="1" thickBot="1" x14ac:dyDescent="0.3">
      <c r="A169" s="338"/>
      <c r="B169" s="338"/>
      <c r="C169" s="338"/>
      <c r="D169" s="338"/>
      <c r="E169" s="338"/>
      <c r="F169" s="338"/>
      <c r="G169" s="340" t="s">
        <v>716</v>
      </c>
      <c r="H169" s="340"/>
      <c r="I169" s="340"/>
      <c r="J169" s="345" t="s">
        <v>717</v>
      </c>
      <c r="K169" s="345"/>
      <c r="L169" s="345"/>
      <c r="M169" s="345"/>
      <c r="N169" s="345"/>
      <c r="O169" s="345"/>
      <c r="P169" s="345"/>
      <c r="Q169" s="345"/>
      <c r="R169" s="345"/>
      <c r="S169" s="342" t="s">
        <v>627</v>
      </c>
      <c r="T169" s="342"/>
      <c r="U169" s="253">
        <v>3</v>
      </c>
      <c r="V169" s="261" t="s">
        <v>366</v>
      </c>
      <c r="W169" s="245">
        <v>0</v>
      </c>
      <c r="X169" s="255"/>
      <c r="Y169" s="255"/>
      <c r="Z169" s="255"/>
      <c r="AA169" s="255"/>
      <c r="AB169" s="255"/>
      <c r="AC169" s="255"/>
      <c r="AD169" s="255"/>
      <c r="AE169" s="255"/>
      <c r="AF169" s="255"/>
      <c r="AG169" s="255"/>
      <c r="AH169" s="255"/>
      <c r="AI169" s="255"/>
      <c r="AJ169" s="244"/>
      <c r="AK169" s="246" t="s">
        <v>140</v>
      </c>
      <c r="AL169" s="246" t="s">
        <v>140</v>
      </c>
      <c r="AM169" s="246" t="s">
        <v>140</v>
      </c>
      <c r="AN169" s="246" t="s">
        <v>140</v>
      </c>
      <c r="AO169" s="246" t="s">
        <v>140</v>
      </c>
      <c r="AP169" s="246" t="s">
        <v>140</v>
      </c>
      <c r="AQ169" s="246" t="s">
        <v>140</v>
      </c>
      <c r="AR169" s="246" t="s">
        <v>140</v>
      </c>
      <c r="AS169" s="246" t="s">
        <v>140</v>
      </c>
      <c r="AT169" s="246" t="s">
        <v>140</v>
      </c>
      <c r="AU169" s="246" t="s">
        <v>140</v>
      </c>
      <c r="AV169" s="246" t="s">
        <v>140</v>
      </c>
      <c r="AW169" s="257">
        <v>0</v>
      </c>
      <c r="AX169" s="247">
        <v>0</v>
      </c>
      <c r="AY169" s="248">
        <v>0</v>
      </c>
      <c r="AZ169" s="243"/>
    </row>
    <row r="170" spans="1:52" ht="11.4" customHeight="1" thickBot="1" x14ac:dyDescent="0.3">
      <c r="A170" s="338"/>
      <c r="B170" s="338"/>
      <c r="C170" s="338"/>
      <c r="D170" s="338"/>
      <c r="E170" s="338"/>
      <c r="F170" s="338"/>
      <c r="G170" s="340"/>
      <c r="H170" s="340"/>
      <c r="I170" s="340"/>
      <c r="J170" s="340" t="s">
        <v>776</v>
      </c>
      <c r="K170" s="340"/>
      <c r="L170" s="340"/>
      <c r="M170" s="340"/>
      <c r="N170" s="340"/>
      <c r="O170" s="340"/>
      <c r="P170" s="340"/>
      <c r="Q170" s="340"/>
      <c r="R170" s="340"/>
      <c r="S170" s="344"/>
      <c r="T170" s="344"/>
    </row>
    <row r="171" spans="1:52" ht="11.4" customHeight="1" thickBot="1" x14ac:dyDescent="0.3">
      <c r="A171" s="338"/>
      <c r="B171" s="338"/>
      <c r="C171" s="338"/>
      <c r="D171" s="338"/>
      <c r="E171" s="338"/>
      <c r="F171" s="338"/>
      <c r="G171" s="340" t="s">
        <v>718</v>
      </c>
      <c r="H171" s="340"/>
      <c r="I171" s="340"/>
      <c r="J171" s="345" t="s">
        <v>719</v>
      </c>
      <c r="K171" s="345"/>
      <c r="L171" s="345"/>
      <c r="M171" s="345"/>
      <c r="N171" s="345"/>
      <c r="O171" s="345"/>
      <c r="P171" s="345"/>
      <c r="Q171" s="345"/>
      <c r="R171" s="345"/>
      <c r="S171" s="342" t="s">
        <v>295</v>
      </c>
      <c r="T171" s="342"/>
      <c r="U171" s="253">
        <v>3</v>
      </c>
      <c r="V171" s="254" t="s">
        <v>323</v>
      </c>
      <c r="W171" s="245">
        <v>0</v>
      </c>
      <c r="X171" s="255"/>
      <c r="Y171" s="255"/>
      <c r="Z171" s="255"/>
      <c r="AA171" s="255"/>
      <c r="AB171" s="255"/>
      <c r="AC171" s="255"/>
      <c r="AD171" s="255"/>
      <c r="AE171" s="255"/>
      <c r="AF171" s="255"/>
      <c r="AG171" s="255"/>
      <c r="AH171" s="255"/>
      <c r="AI171" s="255"/>
      <c r="AJ171" s="244"/>
      <c r="AK171" s="246" t="s">
        <v>140</v>
      </c>
      <c r="AL171" s="246" t="s">
        <v>140</v>
      </c>
      <c r="AM171" s="246" t="s">
        <v>140</v>
      </c>
      <c r="AN171" s="246" t="s">
        <v>140</v>
      </c>
      <c r="AO171" s="246" t="s">
        <v>140</v>
      </c>
      <c r="AP171" s="246" t="s">
        <v>140</v>
      </c>
      <c r="AQ171" s="246" t="s">
        <v>140</v>
      </c>
      <c r="AR171" s="246" t="s">
        <v>140</v>
      </c>
      <c r="AS171" s="246" t="s">
        <v>140</v>
      </c>
      <c r="AT171" s="246" t="s">
        <v>140</v>
      </c>
      <c r="AU171" s="246" t="s">
        <v>140</v>
      </c>
      <c r="AV171" s="246" t="s">
        <v>140</v>
      </c>
      <c r="AW171" s="257">
        <v>0</v>
      </c>
      <c r="AX171" s="247">
        <v>0</v>
      </c>
      <c r="AY171" s="248">
        <v>0</v>
      </c>
      <c r="AZ171" s="243"/>
    </row>
    <row r="172" spans="1:52" ht="11.4" customHeight="1" thickBot="1" x14ac:dyDescent="0.3">
      <c r="A172" s="338"/>
      <c r="B172" s="338"/>
      <c r="C172" s="338"/>
      <c r="D172" s="338"/>
      <c r="E172" s="338"/>
      <c r="F172" s="338"/>
      <c r="G172" s="340"/>
      <c r="H172" s="340"/>
      <c r="I172" s="340"/>
      <c r="J172" s="345" t="s">
        <v>720</v>
      </c>
      <c r="K172" s="345"/>
      <c r="L172" s="345"/>
      <c r="M172" s="345"/>
      <c r="N172" s="345"/>
      <c r="O172" s="345"/>
      <c r="P172" s="345"/>
      <c r="Q172" s="345"/>
      <c r="R172" s="345"/>
      <c r="S172" s="344"/>
      <c r="T172" s="344"/>
    </row>
    <row r="173" spans="1:52" ht="11.4" customHeight="1" thickBot="1" x14ac:dyDescent="0.3">
      <c r="A173" s="338"/>
      <c r="B173" s="338"/>
      <c r="C173" s="338"/>
      <c r="D173" s="338"/>
      <c r="E173" s="338"/>
      <c r="F173" s="338"/>
      <c r="G173" s="340" t="s">
        <v>721</v>
      </c>
      <c r="H173" s="340"/>
      <c r="I173" s="340"/>
      <c r="J173" s="345" t="s">
        <v>722</v>
      </c>
      <c r="K173" s="345"/>
      <c r="L173" s="345"/>
      <c r="M173" s="345"/>
      <c r="N173" s="345"/>
      <c r="O173" s="345"/>
      <c r="P173" s="345"/>
      <c r="Q173" s="345"/>
      <c r="R173" s="345"/>
      <c r="S173" s="342" t="s">
        <v>627</v>
      </c>
      <c r="T173" s="342"/>
      <c r="U173" s="253">
        <v>3</v>
      </c>
      <c r="V173" s="261" t="s">
        <v>366</v>
      </c>
      <c r="W173" s="245">
        <v>0</v>
      </c>
      <c r="X173" s="255"/>
      <c r="Y173" s="255"/>
      <c r="Z173" s="255"/>
      <c r="AA173" s="255"/>
      <c r="AB173" s="255"/>
      <c r="AC173" s="255"/>
      <c r="AD173" s="255"/>
      <c r="AE173" s="255"/>
      <c r="AF173" s="255"/>
      <c r="AG173" s="255"/>
      <c r="AH173" s="255"/>
      <c r="AI173" s="255"/>
      <c r="AJ173" s="244"/>
      <c r="AK173" s="246" t="s">
        <v>140</v>
      </c>
      <c r="AL173" s="246" t="s">
        <v>140</v>
      </c>
      <c r="AM173" s="246" t="s">
        <v>140</v>
      </c>
      <c r="AN173" s="246" t="s">
        <v>140</v>
      </c>
      <c r="AO173" s="246" t="s">
        <v>140</v>
      </c>
      <c r="AP173" s="246" t="s">
        <v>140</v>
      </c>
      <c r="AQ173" s="246" t="s">
        <v>140</v>
      </c>
      <c r="AR173" s="246" t="s">
        <v>140</v>
      </c>
      <c r="AS173" s="246" t="s">
        <v>140</v>
      </c>
      <c r="AT173" s="246" t="s">
        <v>140</v>
      </c>
      <c r="AU173" s="246" t="s">
        <v>140</v>
      </c>
      <c r="AV173" s="246" t="s">
        <v>140</v>
      </c>
      <c r="AW173" s="257">
        <v>0</v>
      </c>
      <c r="AX173" s="247">
        <v>0</v>
      </c>
      <c r="AY173" s="248">
        <v>0</v>
      </c>
      <c r="AZ173" s="243"/>
    </row>
    <row r="174" spans="1:52" ht="11.4" customHeight="1" thickBot="1" x14ac:dyDescent="0.3">
      <c r="A174" s="338"/>
      <c r="B174" s="338"/>
      <c r="C174" s="338"/>
      <c r="D174" s="338"/>
      <c r="E174" s="338"/>
      <c r="F174" s="338"/>
      <c r="G174" s="340"/>
      <c r="H174" s="340"/>
      <c r="I174" s="340"/>
      <c r="J174" s="345" t="s">
        <v>723</v>
      </c>
      <c r="K174" s="345"/>
      <c r="L174" s="345"/>
      <c r="M174" s="345"/>
      <c r="N174" s="345"/>
      <c r="O174" s="345"/>
      <c r="P174" s="345"/>
      <c r="Q174" s="345"/>
      <c r="R174" s="345"/>
      <c r="S174" s="345"/>
      <c r="T174" s="345"/>
    </row>
    <row r="175" spans="1:52" ht="11.4" customHeight="1" thickBot="1" x14ac:dyDescent="0.3">
      <c r="A175" s="338"/>
      <c r="B175" s="338"/>
      <c r="C175" s="338"/>
      <c r="D175" s="338"/>
      <c r="E175" s="338"/>
      <c r="F175" s="338"/>
      <c r="G175" s="340" t="s">
        <v>724</v>
      </c>
      <c r="H175" s="340"/>
      <c r="I175" s="340"/>
      <c r="J175" s="345" t="s">
        <v>725</v>
      </c>
      <c r="K175" s="345"/>
      <c r="L175" s="345"/>
      <c r="M175" s="345"/>
      <c r="N175" s="345"/>
      <c r="O175" s="345"/>
      <c r="P175" s="345"/>
      <c r="Q175" s="345"/>
      <c r="R175" s="345"/>
      <c r="S175" s="342" t="s">
        <v>295</v>
      </c>
      <c r="T175" s="342"/>
      <c r="U175" s="253">
        <v>3</v>
      </c>
      <c r="V175" s="254" t="s">
        <v>323</v>
      </c>
      <c r="W175" s="245">
        <v>0</v>
      </c>
      <c r="X175" s="255"/>
      <c r="Y175" s="255"/>
      <c r="Z175" s="255"/>
      <c r="AA175" s="255"/>
      <c r="AB175" s="255"/>
      <c r="AC175" s="255"/>
      <c r="AD175" s="255"/>
      <c r="AE175" s="255"/>
      <c r="AF175" s="255"/>
      <c r="AG175" s="255"/>
      <c r="AH175" s="255"/>
      <c r="AI175" s="255"/>
      <c r="AJ175" s="244"/>
      <c r="AK175" s="246" t="s">
        <v>140</v>
      </c>
      <c r="AL175" s="246" t="s">
        <v>140</v>
      </c>
      <c r="AM175" s="246" t="s">
        <v>140</v>
      </c>
      <c r="AN175" s="246" t="s">
        <v>140</v>
      </c>
      <c r="AO175" s="246" t="s">
        <v>140</v>
      </c>
      <c r="AP175" s="246" t="s">
        <v>140</v>
      </c>
      <c r="AQ175" s="246" t="s">
        <v>140</v>
      </c>
      <c r="AR175" s="246" t="s">
        <v>140</v>
      </c>
      <c r="AS175" s="246" t="s">
        <v>140</v>
      </c>
      <c r="AT175" s="246" t="s">
        <v>140</v>
      </c>
      <c r="AU175" s="246" t="s">
        <v>140</v>
      </c>
      <c r="AV175" s="246" t="s">
        <v>140</v>
      </c>
      <c r="AW175" s="257">
        <v>0</v>
      </c>
      <c r="AX175" s="247">
        <v>0</v>
      </c>
      <c r="AY175" s="248">
        <v>0</v>
      </c>
      <c r="AZ175" s="243"/>
    </row>
    <row r="176" spans="1:52" ht="11.4" customHeight="1" thickBot="1" x14ac:dyDescent="0.3">
      <c r="A176" s="338"/>
      <c r="B176" s="338"/>
      <c r="C176" s="338"/>
      <c r="D176" s="338"/>
      <c r="E176" s="338"/>
      <c r="F176" s="338"/>
      <c r="G176" s="340"/>
      <c r="H176" s="340"/>
      <c r="I176" s="340"/>
      <c r="J176" s="345" t="s">
        <v>726</v>
      </c>
      <c r="K176" s="345"/>
      <c r="L176" s="345"/>
      <c r="M176" s="345"/>
      <c r="N176" s="345"/>
      <c r="O176" s="345"/>
      <c r="P176" s="345"/>
      <c r="Q176" s="345"/>
      <c r="R176" s="345"/>
      <c r="S176" s="342"/>
      <c r="T176" s="342"/>
    </row>
    <row r="177" spans="1:52" ht="11.4" customHeight="1" thickBot="1" x14ac:dyDescent="0.3">
      <c r="A177" s="338"/>
      <c r="B177" s="338"/>
      <c r="C177" s="338"/>
      <c r="D177" s="338"/>
      <c r="E177" s="338"/>
      <c r="F177" s="338"/>
      <c r="G177" s="340" t="s">
        <v>727</v>
      </c>
      <c r="H177" s="340"/>
      <c r="I177" s="340"/>
      <c r="J177" s="345" t="s">
        <v>728</v>
      </c>
      <c r="K177" s="345"/>
      <c r="L177" s="345"/>
      <c r="M177" s="345"/>
      <c r="N177" s="345"/>
      <c r="O177" s="345"/>
      <c r="P177" s="345"/>
      <c r="Q177" s="345"/>
      <c r="R177" s="345"/>
      <c r="S177" s="342" t="s">
        <v>295</v>
      </c>
      <c r="T177" s="342"/>
      <c r="U177" s="253">
        <v>3</v>
      </c>
      <c r="V177" s="254" t="s">
        <v>323</v>
      </c>
      <c r="W177" s="245">
        <v>0</v>
      </c>
      <c r="X177" s="255"/>
      <c r="Y177" s="255"/>
      <c r="Z177" s="255"/>
      <c r="AA177" s="255"/>
      <c r="AB177" s="255"/>
      <c r="AC177" s="255"/>
      <c r="AD177" s="255"/>
      <c r="AE177" s="255"/>
      <c r="AF177" s="255"/>
      <c r="AG177" s="255"/>
      <c r="AH177" s="255"/>
      <c r="AI177" s="255"/>
      <c r="AJ177" s="244"/>
      <c r="AK177" s="246" t="s">
        <v>140</v>
      </c>
      <c r="AL177" s="246" t="s">
        <v>140</v>
      </c>
      <c r="AM177" s="246" t="s">
        <v>140</v>
      </c>
      <c r="AN177" s="246" t="s">
        <v>140</v>
      </c>
      <c r="AO177" s="246" t="s">
        <v>140</v>
      </c>
      <c r="AP177" s="246" t="s">
        <v>140</v>
      </c>
      <c r="AQ177" s="246" t="s">
        <v>140</v>
      </c>
      <c r="AR177" s="246" t="s">
        <v>140</v>
      </c>
      <c r="AS177" s="246" t="s">
        <v>140</v>
      </c>
      <c r="AT177" s="246" t="s">
        <v>140</v>
      </c>
      <c r="AU177" s="246" t="s">
        <v>140</v>
      </c>
      <c r="AV177" s="246" t="s">
        <v>140</v>
      </c>
      <c r="AW177" s="257">
        <v>0</v>
      </c>
      <c r="AX177" s="247">
        <v>0</v>
      </c>
      <c r="AY177" s="248">
        <v>0</v>
      </c>
      <c r="AZ177" s="243"/>
    </row>
    <row r="178" spans="1:52" ht="11.4" customHeight="1" thickBot="1" x14ac:dyDescent="0.3">
      <c r="A178" s="338"/>
      <c r="B178" s="338"/>
      <c r="C178" s="338"/>
      <c r="D178" s="338"/>
      <c r="E178" s="338"/>
      <c r="F178" s="338"/>
      <c r="G178" s="340"/>
      <c r="H178" s="340"/>
      <c r="I178" s="340"/>
      <c r="J178" s="345" t="s">
        <v>729</v>
      </c>
      <c r="K178" s="345"/>
      <c r="L178" s="345"/>
      <c r="M178" s="345"/>
      <c r="N178" s="345"/>
      <c r="O178" s="345"/>
      <c r="P178" s="345"/>
      <c r="Q178" s="345"/>
      <c r="R178" s="345"/>
      <c r="S178" s="344"/>
      <c r="T178" s="344"/>
    </row>
    <row r="179" spans="1:52" ht="11.4" customHeight="1" thickBot="1" x14ac:dyDescent="0.3">
      <c r="A179" s="338"/>
      <c r="B179" s="338"/>
      <c r="C179" s="338"/>
      <c r="D179" s="338"/>
      <c r="E179" s="338"/>
      <c r="F179" s="338"/>
      <c r="G179" s="340" t="s">
        <v>730</v>
      </c>
      <c r="H179" s="340"/>
      <c r="I179" s="340"/>
      <c r="J179" s="345" t="s">
        <v>731</v>
      </c>
      <c r="K179" s="345"/>
      <c r="L179" s="345"/>
      <c r="M179" s="345"/>
      <c r="N179" s="345"/>
      <c r="O179" s="345"/>
      <c r="P179" s="345"/>
      <c r="Q179" s="345"/>
      <c r="R179" s="345"/>
      <c r="S179" s="342" t="s">
        <v>295</v>
      </c>
      <c r="T179" s="342"/>
      <c r="U179" s="253">
        <v>3</v>
      </c>
      <c r="V179" s="254" t="s">
        <v>323</v>
      </c>
      <c r="W179" s="245">
        <v>0</v>
      </c>
      <c r="X179" s="255"/>
      <c r="Y179" s="255"/>
      <c r="Z179" s="255"/>
      <c r="AA179" s="255"/>
      <c r="AB179" s="255"/>
      <c r="AC179" s="255"/>
      <c r="AD179" s="255"/>
      <c r="AE179" s="255"/>
      <c r="AF179" s="255"/>
      <c r="AG179" s="255"/>
      <c r="AH179" s="255"/>
      <c r="AI179" s="255"/>
      <c r="AJ179" s="244"/>
      <c r="AK179" s="246" t="s">
        <v>140</v>
      </c>
      <c r="AL179" s="246" t="s">
        <v>140</v>
      </c>
      <c r="AM179" s="246" t="s">
        <v>140</v>
      </c>
      <c r="AN179" s="246" t="s">
        <v>140</v>
      </c>
      <c r="AO179" s="246" t="s">
        <v>140</v>
      </c>
      <c r="AP179" s="246" t="s">
        <v>140</v>
      </c>
      <c r="AQ179" s="246" t="s">
        <v>140</v>
      </c>
      <c r="AR179" s="246" t="s">
        <v>140</v>
      </c>
      <c r="AS179" s="246" t="s">
        <v>140</v>
      </c>
      <c r="AT179" s="246" t="s">
        <v>140</v>
      </c>
      <c r="AU179" s="246" t="s">
        <v>140</v>
      </c>
      <c r="AV179" s="246" t="s">
        <v>140</v>
      </c>
      <c r="AW179" s="257">
        <v>0</v>
      </c>
      <c r="AX179" s="247">
        <v>0</v>
      </c>
      <c r="AY179" s="248">
        <v>0</v>
      </c>
      <c r="AZ179" s="243"/>
    </row>
    <row r="180" spans="1:52" ht="11.4" customHeight="1" thickBot="1" x14ac:dyDescent="0.3">
      <c r="A180" s="338"/>
      <c r="B180" s="338"/>
      <c r="C180" s="338"/>
      <c r="D180" s="338"/>
      <c r="E180" s="338"/>
      <c r="F180" s="338"/>
      <c r="G180" s="340"/>
      <c r="H180" s="340"/>
      <c r="I180" s="340"/>
      <c r="J180" s="345" t="s">
        <v>732</v>
      </c>
      <c r="K180" s="345"/>
      <c r="L180" s="345"/>
      <c r="M180" s="345"/>
      <c r="N180" s="345"/>
      <c r="O180" s="345"/>
      <c r="P180" s="345"/>
      <c r="Q180" s="345"/>
      <c r="R180" s="345"/>
      <c r="S180" s="342"/>
      <c r="T180" s="342"/>
    </row>
    <row r="181" spans="1:52" ht="11.4" customHeight="1" thickBot="1" x14ac:dyDescent="0.3">
      <c r="A181" s="338"/>
      <c r="B181" s="338"/>
      <c r="C181" s="338"/>
      <c r="D181" s="338"/>
      <c r="E181" s="338"/>
      <c r="F181" s="338"/>
      <c r="G181" s="340" t="s">
        <v>733</v>
      </c>
      <c r="H181" s="340"/>
      <c r="I181" s="340"/>
      <c r="J181" s="345" t="s">
        <v>734</v>
      </c>
      <c r="K181" s="345"/>
      <c r="L181" s="345"/>
      <c r="M181" s="345"/>
      <c r="N181" s="345"/>
      <c r="O181" s="345"/>
      <c r="P181" s="345"/>
      <c r="Q181" s="345"/>
      <c r="R181" s="345"/>
      <c r="S181" s="342" t="s">
        <v>295</v>
      </c>
      <c r="T181" s="342"/>
      <c r="U181" s="253">
        <v>3</v>
      </c>
      <c r="V181" s="254" t="s">
        <v>323</v>
      </c>
      <c r="W181" s="245">
        <v>0</v>
      </c>
      <c r="X181" s="255"/>
      <c r="Y181" s="255"/>
      <c r="Z181" s="255"/>
      <c r="AA181" s="255"/>
      <c r="AB181" s="255"/>
      <c r="AC181" s="255"/>
      <c r="AD181" s="255"/>
      <c r="AE181" s="255"/>
      <c r="AF181" s="255"/>
      <c r="AG181" s="255"/>
      <c r="AH181" s="255"/>
      <c r="AI181" s="255"/>
      <c r="AJ181" s="244"/>
      <c r="AK181" s="246" t="s">
        <v>140</v>
      </c>
      <c r="AL181" s="246" t="s">
        <v>140</v>
      </c>
      <c r="AM181" s="246" t="s">
        <v>140</v>
      </c>
      <c r="AN181" s="246" t="s">
        <v>140</v>
      </c>
      <c r="AO181" s="246" t="s">
        <v>140</v>
      </c>
      <c r="AP181" s="246" t="s">
        <v>140</v>
      </c>
      <c r="AQ181" s="246" t="s">
        <v>140</v>
      </c>
      <c r="AR181" s="246" t="s">
        <v>140</v>
      </c>
      <c r="AS181" s="246" t="s">
        <v>140</v>
      </c>
      <c r="AT181" s="246" t="s">
        <v>140</v>
      </c>
      <c r="AU181" s="246" t="s">
        <v>140</v>
      </c>
      <c r="AV181" s="246" t="s">
        <v>140</v>
      </c>
      <c r="AW181" s="257">
        <v>0</v>
      </c>
      <c r="AX181" s="247">
        <v>0</v>
      </c>
      <c r="AY181" s="248">
        <v>0</v>
      </c>
      <c r="AZ181" s="243"/>
    </row>
    <row r="182" spans="1:52" ht="11.4" customHeight="1" thickBot="1" x14ac:dyDescent="0.3">
      <c r="A182" s="338"/>
      <c r="B182" s="338"/>
      <c r="C182" s="338"/>
      <c r="D182" s="338"/>
      <c r="E182" s="338"/>
      <c r="F182" s="338"/>
      <c r="G182" s="340"/>
      <c r="H182" s="340"/>
      <c r="I182" s="340"/>
      <c r="J182" s="345" t="s">
        <v>735</v>
      </c>
      <c r="K182" s="345"/>
      <c r="L182" s="345"/>
      <c r="M182" s="345"/>
      <c r="N182" s="345"/>
      <c r="O182" s="345"/>
      <c r="P182" s="345"/>
      <c r="Q182" s="345"/>
      <c r="R182" s="345"/>
      <c r="S182" s="342"/>
      <c r="T182" s="342"/>
    </row>
    <row r="183" spans="1:52" ht="11.4" customHeight="1" thickBot="1" x14ac:dyDescent="0.3">
      <c r="A183" s="338"/>
      <c r="B183" s="338"/>
      <c r="C183" s="338"/>
      <c r="D183" s="338"/>
      <c r="E183" s="338"/>
      <c r="F183" s="338"/>
      <c r="G183" s="340" t="s">
        <v>736</v>
      </c>
      <c r="H183" s="340"/>
      <c r="I183" s="340"/>
      <c r="J183" s="345" t="s">
        <v>777</v>
      </c>
      <c r="K183" s="345"/>
      <c r="L183" s="345"/>
      <c r="M183" s="345"/>
      <c r="N183" s="345"/>
      <c r="O183" s="345"/>
      <c r="P183" s="345"/>
      <c r="Q183" s="345"/>
      <c r="R183" s="345"/>
      <c r="S183" s="342" t="s">
        <v>295</v>
      </c>
      <c r="T183" s="342"/>
      <c r="U183" s="253">
        <v>3</v>
      </c>
      <c r="V183" s="254" t="s">
        <v>323</v>
      </c>
      <c r="W183" s="245">
        <v>0</v>
      </c>
      <c r="X183" s="255"/>
      <c r="Y183" s="255"/>
      <c r="Z183" s="255"/>
      <c r="AA183" s="255"/>
      <c r="AB183" s="255"/>
      <c r="AC183" s="255"/>
      <c r="AD183" s="255"/>
      <c r="AE183" s="255"/>
      <c r="AF183" s="255"/>
      <c r="AG183" s="255"/>
      <c r="AH183" s="255"/>
      <c r="AI183" s="255"/>
      <c r="AJ183" s="244"/>
      <c r="AK183" s="246" t="s">
        <v>140</v>
      </c>
      <c r="AL183" s="246" t="s">
        <v>140</v>
      </c>
      <c r="AM183" s="246" t="s">
        <v>140</v>
      </c>
      <c r="AN183" s="246" t="s">
        <v>140</v>
      </c>
      <c r="AO183" s="246" t="s">
        <v>140</v>
      </c>
      <c r="AP183" s="246" t="s">
        <v>140</v>
      </c>
      <c r="AQ183" s="246" t="s">
        <v>140</v>
      </c>
      <c r="AR183" s="246" t="s">
        <v>140</v>
      </c>
      <c r="AS183" s="246" t="s">
        <v>140</v>
      </c>
      <c r="AT183" s="246" t="s">
        <v>140</v>
      </c>
      <c r="AU183" s="246" t="s">
        <v>140</v>
      </c>
      <c r="AV183" s="246" t="s">
        <v>140</v>
      </c>
      <c r="AW183" s="257">
        <v>0</v>
      </c>
      <c r="AX183" s="247">
        <v>0</v>
      </c>
      <c r="AY183" s="248">
        <v>0</v>
      </c>
      <c r="AZ183" s="243"/>
    </row>
    <row r="184" spans="1:52" ht="11.4" customHeight="1" thickBot="1" x14ac:dyDescent="0.3">
      <c r="A184" s="338"/>
      <c r="B184" s="338"/>
      <c r="C184" s="338"/>
      <c r="D184" s="338"/>
      <c r="E184" s="338"/>
      <c r="F184" s="338"/>
      <c r="G184" s="340"/>
      <c r="H184" s="340"/>
      <c r="I184" s="340"/>
      <c r="J184" s="345" t="s">
        <v>737</v>
      </c>
      <c r="K184" s="345"/>
      <c r="L184" s="345"/>
      <c r="M184" s="345"/>
      <c r="N184" s="345"/>
      <c r="O184" s="345"/>
      <c r="P184" s="345"/>
      <c r="Q184" s="345"/>
      <c r="R184" s="345"/>
      <c r="S184" s="344"/>
      <c r="T184" s="344"/>
    </row>
    <row r="185" spans="1:52" ht="11.4" customHeight="1" thickBot="1" x14ac:dyDescent="0.3">
      <c r="A185" s="338"/>
      <c r="B185" s="338"/>
      <c r="C185" s="338"/>
      <c r="D185" s="338"/>
      <c r="E185" s="338"/>
      <c r="F185" s="338"/>
      <c r="G185" s="340" t="s">
        <v>738</v>
      </c>
      <c r="H185" s="340"/>
      <c r="I185" s="340"/>
      <c r="J185" s="345" t="s">
        <v>31</v>
      </c>
      <c r="K185" s="345"/>
      <c r="L185" s="345"/>
      <c r="M185" s="345"/>
      <c r="N185" s="345"/>
      <c r="O185" s="345"/>
      <c r="P185" s="345"/>
      <c r="Q185" s="345"/>
      <c r="R185" s="345"/>
      <c r="S185" s="342" t="s">
        <v>295</v>
      </c>
      <c r="T185" s="342"/>
      <c r="U185" s="253">
        <v>3</v>
      </c>
      <c r="V185" s="254" t="s">
        <v>323</v>
      </c>
      <c r="W185" s="245">
        <v>0</v>
      </c>
      <c r="X185" s="255"/>
      <c r="Y185" s="255"/>
      <c r="Z185" s="255"/>
      <c r="AA185" s="255"/>
      <c r="AB185" s="255"/>
      <c r="AC185" s="255"/>
      <c r="AD185" s="255"/>
      <c r="AE185" s="255"/>
      <c r="AF185" s="255"/>
      <c r="AG185" s="255"/>
      <c r="AH185" s="255"/>
      <c r="AI185" s="255"/>
      <c r="AJ185" s="244"/>
      <c r="AK185" s="246" t="s">
        <v>140</v>
      </c>
      <c r="AL185" s="246" t="s">
        <v>140</v>
      </c>
      <c r="AM185" s="246" t="s">
        <v>140</v>
      </c>
      <c r="AN185" s="246" t="s">
        <v>140</v>
      </c>
      <c r="AO185" s="246" t="s">
        <v>140</v>
      </c>
      <c r="AP185" s="246" t="s">
        <v>140</v>
      </c>
      <c r="AQ185" s="246" t="s">
        <v>140</v>
      </c>
      <c r="AR185" s="246" t="s">
        <v>140</v>
      </c>
      <c r="AS185" s="246" t="s">
        <v>140</v>
      </c>
      <c r="AT185" s="246" t="s">
        <v>140</v>
      </c>
      <c r="AU185" s="246" t="s">
        <v>140</v>
      </c>
      <c r="AV185" s="246" t="s">
        <v>140</v>
      </c>
      <c r="AW185" s="257">
        <v>0</v>
      </c>
      <c r="AX185" s="247">
        <v>0</v>
      </c>
      <c r="AY185" s="248">
        <v>0</v>
      </c>
      <c r="AZ185" s="243"/>
    </row>
    <row r="186" spans="1:52" ht="11.4" customHeight="1" thickBot="1" x14ac:dyDescent="0.3">
      <c r="A186" s="338"/>
      <c r="B186" s="338"/>
      <c r="C186" s="338"/>
      <c r="D186" s="338"/>
      <c r="E186" s="338"/>
      <c r="F186" s="338"/>
      <c r="G186" s="340"/>
      <c r="H186" s="340"/>
      <c r="I186" s="340"/>
      <c r="J186" s="345" t="s">
        <v>739</v>
      </c>
      <c r="K186" s="345"/>
      <c r="L186" s="345"/>
      <c r="M186" s="345"/>
      <c r="N186" s="345"/>
      <c r="O186" s="345"/>
      <c r="P186" s="345"/>
      <c r="Q186" s="345"/>
      <c r="R186" s="345"/>
      <c r="S186" s="342"/>
      <c r="T186" s="342"/>
    </row>
    <row r="187" spans="1:52" ht="11.4" customHeight="1" thickBot="1" x14ac:dyDescent="0.3">
      <c r="A187" s="338"/>
      <c r="B187" s="338"/>
      <c r="C187" s="338"/>
      <c r="D187" s="338"/>
      <c r="E187" s="338"/>
      <c r="F187" s="338"/>
      <c r="G187" s="345" t="s">
        <v>740</v>
      </c>
      <c r="H187" s="345"/>
      <c r="I187" s="345"/>
      <c r="J187" s="345" t="s">
        <v>741</v>
      </c>
      <c r="K187" s="345"/>
      <c r="L187" s="345"/>
      <c r="M187" s="345"/>
      <c r="N187" s="345"/>
      <c r="O187" s="345"/>
      <c r="P187" s="345"/>
      <c r="Q187" s="345"/>
      <c r="R187" s="345"/>
      <c r="S187" s="342" t="s">
        <v>295</v>
      </c>
      <c r="T187" s="342"/>
      <c r="U187" s="253">
        <v>3</v>
      </c>
      <c r="V187" s="254" t="s">
        <v>323</v>
      </c>
      <c r="W187" s="245">
        <v>0</v>
      </c>
      <c r="X187" s="255"/>
      <c r="Y187" s="255"/>
      <c r="Z187" s="255"/>
      <c r="AA187" s="255"/>
      <c r="AB187" s="255"/>
      <c r="AC187" s="255"/>
      <c r="AD187" s="255"/>
      <c r="AE187" s="255"/>
      <c r="AF187" s="255"/>
      <c r="AG187" s="255"/>
      <c r="AH187" s="255"/>
      <c r="AI187" s="255"/>
      <c r="AJ187" s="244"/>
      <c r="AK187" s="246" t="s">
        <v>140</v>
      </c>
      <c r="AL187" s="246" t="s">
        <v>140</v>
      </c>
      <c r="AM187" s="246" t="s">
        <v>140</v>
      </c>
      <c r="AN187" s="246" t="s">
        <v>140</v>
      </c>
      <c r="AO187" s="246" t="s">
        <v>140</v>
      </c>
      <c r="AP187" s="246" t="s">
        <v>140</v>
      </c>
      <c r="AQ187" s="246" t="s">
        <v>140</v>
      </c>
      <c r="AR187" s="246" t="s">
        <v>140</v>
      </c>
      <c r="AS187" s="246" t="s">
        <v>140</v>
      </c>
      <c r="AT187" s="246" t="s">
        <v>140</v>
      </c>
      <c r="AU187" s="246" t="s">
        <v>140</v>
      </c>
      <c r="AV187" s="246" t="s">
        <v>140</v>
      </c>
      <c r="AW187" s="257">
        <v>0</v>
      </c>
      <c r="AX187" s="247">
        <v>0</v>
      </c>
      <c r="AY187" s="248">
        <v>0</v>
      </c>
      <c r="AZ187" s="243"/>
    </row>
    <row r="188" spans="1:52" ht="11.4" customHeight="1" thickBot="1" x14ac:dyDescent="0.3">
      <c r="A188" s="338"/>
      <c r="B188" s="338"/>
      <c r="C188" s="338"/>
      <c r="D188" s="338"/>
      <c r="E188" s="338"/>
      <c r="F188" s="338"/>
      <c r="G188" s="340"/>
      <c r="H188" s="340"/>
      <c r="I188" s="340"/>
      <c r="J188" s="345" t="s">
        <v>742</v>
      </c>
      <c r="K188" s="345"/>
      <c r="L188" s="345"/>
      <c r="M188" s="345"/>
      <c r="N188" s="345"/>
      <c r="O188" s="345"/>
      <c r="P188" s="345"/>
      <c r="Q188" s="345"/>
      <c r="R188" s="345"/>
      <c r="S188" s="344"/>
      <c r="T188" s="344"/>
    </row>
    <row r="189" spans="1:52" ht="11.4" customHeight="1" thickBot="1" x14ac:dyDescent="0.3">
      <c r="A189" s="338"/>
      <c r="B189" s="338"/>
      <c r="C189" s="338"/>
      <c r="D189" s="338"/>
      <c r="E189" s="338"/>
      <c r="F189" s="338"/>
      <c r="G189" s="340" t="s">
        <v>743</v>
      </c>
      <c r="H189" s="340"/>
      <c r="I189" s="340"/>
      <c r="J189" s="345" t="s">
        <v>778</v>
      </c>
      <c r="K189" s="345"/>
      <c r="L189" s="345"/>
      <c r="M189" s="345"/>
      <c r="N189" s="345"/>
      <c r="O189" s="345"/>
      <c r="P189" s="345"/>
      <c r="Q189" s="345"/>
      <c r="R189" s="345"/>
      <c r="S189" s="342" t="s">
        <v>295</v>
      </c>
      <c r="T189" s="342"/>
      <c r="U189" s="253">
        <v>3</v>
      </c>
      <c r="V189" s="254" t="s">
        <v>323</v>
      </c>
      <c r="W189" s="245">
        <v>0</v>
      </c>
      <c r="X189" s="255"/>
      <c r="Y189" s="255"/>
      <c r="Z189" s="255"/>
      <c r="AA189" s="255"/>
      <c r="AB189" s="255"/>
      <c r="AC189" s="255"/>
      <c r="AD189" s="255"/>
      <c r="AE189" s="255"/>
      <c r="AF189" s="255"/>
      <c r="AG189" s="255"/>
      <c r="AH189" s="255"/>
      <c r="AI189" s="255"/>
      <c r="AJ189" s="244"/>
      <c r="AK189" s="246" t="s">
        <v>140</v>
      </c>
      <c r="AL189" s="246" t="s">
        <v>140</v>
      </c>
      <c r="AM189" s="246" t="s">
        <v>140</v>
      </c>
      <c r="AN189" s="246" t="s">
        <v>140</v>
      </c>
      <c r="AO189" s="246" t="s">
        <v>140</v>
      </c>
      <c r="AP189" s="246" t="s">
        <v>140</v>
      </c>
      <c r="AQ189" s="246" t="s">
        <v>140</v>
      </c>
      <c r="AR189" s="246" t="s">
        <v>140</v>
      </c>
      <c r="AS189" s="246" t="s">
        <v>140</v>
      </c>
      <c r="AT189" s="246" t="s">
        <v>140</v>
      </c>
      <c r="AU189" s="246" t="s">
        <v>140</v>
      </c>
      <c r="AV189" s="246" t="s">
        <v>140</v>
      </c>
      <c r="AW189" s="257">
        <v>0</v>
      </c>
      <c r="AX189" s="247">
        <v>0</v>
      </c>
      <c r="AY189" s="248">
        <v>0</v>
      </c>
      <c r="AZ189" s="243"/>
    </row>
    <row r="190" spans="1:52" ht="11.4" customHeight="1" thickBot="1" x14ac:dyDescent="0.3">
      <c r="A190" s="338"/>
      <c r="B190" s="338"/>
      <c r="C190" s="338"/>
      <c r="D190" s="338"/>
      <c r="E190" s="338"/>
      <c r="F190" s="338"/>
      <c r="G190" s="340"/>
      <c r="H190" s="340"/>
      <c r="I190" s="340"/>
      <c r="J190" s="345" t="s">
        <v>744</v>
      </c>
      <c r="K190" s="345"/>
      <c r="L190" s="345"/>
      <c r="M190" s="345"/>
      <c r="N190" s="345"/>
      <c r="O190" s="345"/>
      <c r="P190" s="345"/>
      <c r="Q190" s="345"/>
      <c r="R190" s="345"/>
      <c r="S190" s="342"/>
      <c r="T190" s="342"/>
    </row>
    <row r="191" spans="1:52" ht="11.4" customHeight="1" thickBot="1" x14ac:dyDescent="0.3">
      <c r="A191" s="338"/>
      <c r="B191" s="338"/>
      <c r="C191" s="338"/>
      <c r="D191" s="338"/>
      <c r="E191" s="338"/>
      <c r="F191" s="338"/>
      <c r="G191" s="340" t="s">
        <v>745</v>
      </c>
      <c r="H191" s="340"/>
      <c r="I191" s="340"/>
      <c r="J191" s="345" t="s">
        <v>746</v>
      </c>
      <c r="K191" s="345"/>
      <c r="L191" s="345"/>
      <c r="M191" s="345"/>
      <c r="N191" s="345"/>
      <c r="O191" s="345"/>
      <c r="P191" s="345"/>
      <c r="Q191" s="345"/>
      <c r="R191" s="345"/>
      <c r="S191" s="342" t="s">
        <v>295</v>
      </c>
      <c r="T191" s="342"/>
      <c r="U191" s="253">
        <v>3</v>
      </c>
      <c r="V191" s="254" t="s">
        <v>323</v>
      </c>
      <c r="W191" s="245">
        <v>0</v>
      </c>
      <c r="X191" s="255"/>
      <c r="Y191" s="255"/>
      <c r="Z191" s="255"/>
      <c r="AA191" s="255"/>
      <c r="AB191" s="255"/>
      <c r="AC191" s="255"/>
      <c r="AD191" s="255"/>
      <c r="AE191" s="255"/>
      <c r="AF191" s="255"/>
      <c r="AG191" s="255"/>
      <c r="AH191" s="255"/>
      <c r="AI191" s="255"/>
      <c r="AJ191" s="244"/>
      <c r="AK191" s="246" t="s">
        <v>140</v>
      </c>
      <c r="AL191" s="246" t="s">
        <v>140</v>
      </c>
      <c r="AM191" s="246" t="s">
        <v>140</v>
      </c>
      <c r="AN191" s="246" t="s">
        <v>140</v>
      </c>
      <c r="AO191" s="246" t="s">
        <v>140</v>
      </c>
      <c r="AP191" s="246" t="s">
        <v>140</v>
      </c>
      <c r="AQ191" s="246" t="s">
        <v>140</v>
      </c>
      <c r="AR191" s="246" t="s">
        <v>140</v>
      </c>
      <c r="AS191" s="246" t="s">
        <v>140</v>
      </c>
      <c r="AT191" s="246" t="s">
        <v>140</v>
      </c>
      <c r="AU191" s="246" t="s">
        <v>140</v>
      </c>
      <c r="AV191" s="246" t="s">
        <v>140</v>
      </c>
      <c r="AW191" s="257">
        <v>0</v>
      </c>
      <c r="AX191" s="247">
        <v>0</v>
      </c>
      <c r="AY191" s="248">
        <v>0</v>
      </c>
      <c r="AZ191" s="243"/>
    </row>
    <row r="192" spans="1:52" ht="11.4" customHeight="1" thickBot="1" x14ac:dyDescent="0.3">
      <c r="A192" s="338"/>
      <c r="B192" s="338"/>
      <c r="C192" s="338"/>
      <c r="D192" s="338"/>
      <c r="E192" s="338"/>
      <c r="F192" s="338"/>
      <c r="G192" s="340"/>
      <c r="H192" s="340"/>
      <c r="I192" s="340"/>
      <c r="J192" s="345" t="s">
        <v>779</v>
      </c>
      <c r="K192" s="345"/>
      <c r="L192" s="345"/>
      <c r="M192" s="345"/>
      <c r="N192" s="345"/>
      <c r="O192" s="345"/>
      <c r="P192" s="345"/>
      <c r="Q192" s="345"/>
      <c r="R192" s="345"/>
      <c r="S192" s="342"/>
      <c r="T192" s="342"/>
    </row>
    <row r="193" spans="1:52" ht="11.4" customHeight="1" thickBot="1" x14ac:dyDescent="0.3">
      <c r="A193" s="338"/>
      <c r="B193" s="338"/>
      <c r="C193" s="338"/>
      <c r="D193" s="338"/>
      <c r="E193" s="338"/>
      <c r="F193" s="338"/>
      <c r="G193" s="345" t="s">
        <v>747</v>
      </c>
      <c r="H193" s="345"/>
      <c r="I193" s="345"/>
      <c r="J193" s="345" t="s">
        <v>748</v>
      </c>
      <c r="K193" s="345"/>
      <c r="L193" s="345"/>
      <c r="M193" s="345"/>
      <c r="N193" s="345"/>
      <c r="O193" s="345"/>
      <c r="P193" s="345"/>
      <c r="Q193" s="345"/>
      <c r="R193" s="345"/>
      <c r="S193" s="342" t="s">
        <v>295</v>
      </c>
      <c r="T193" s="342"/>
      <c r="U193" s="253">
        <v>3</v>
      </c>
      <c r="V193" s="254" t="s">
        <v>323</v>
      </c>
      <c r="W193" s="245">
        <v>0</v>
      </c>
      <c r="X193" s="255"/>
      <c r="Y193" s="255"/>
      <c r="Z193" s="255"/>
      <c r="AA193" s="255"/>
      <c r="AB193" s="255"/>
      <c r="AC193" s="255"/>
      <c r="AD193" s="255"/>
      <c r="AE193" s="255"/>
      <c r="AF193" s="255"/>
      <c r="AG193" s="255"/>
      <c r="AH193" s="255"/>
      <c r="AI193" s="255"/>
      <c r="AJ193" s="244"/>
      <c r="AK193" s="246" t="s">
        <v>140</v>
      </c>
      <c r="AL193" s="246" t="s">
        <v>140</v>
      </c>
      <c r="AM193" s="246" t="s">
        <v>140</v>
      </c>
      <c r="AN193" s="246" t="s">
        <v>140</v>
      </c>
      <c r="AO193" s="246" t="s">
        <v>140</v>
      </c>
      <c r="AP193" s="246" t="s">
        <v>140</v>
      </c>
      <c r="AQ193" s="246" t="s">
        <v>140</v>
      </c>
      <c r="AR193" s="246" t="s">
        <v>140</v>
      </c>
      <c r="AS193" s="246" t="s">
        <v>140</v>
      </c>
      <c r="AT193" s="246" t="s">
        <v>140</v>
      </c>
      <c r="AU193" s="246" t="s">
        <v>140</v>
      </c>
      <c r="AV193" s="246" t="s">
        <v>140</v>
      </c>
      <c r="AW193" s="257">
        <v>0</v>
      </c>
      <c r="AX193" s="247">
        <v>0</v>
      </c>
      <c r="AY193" s="248">
        <v>0</v>
      </c>
      <c r="AZ193" s="243"/>
    </row>
    <row r="194" spans="1:52" ht="11.4" customHeight="1" thickBot="1" x14ac:dyDescent="0.3">
      <c r="A194" s="338"/>
      <c r="B194" s="338"/>
      <c r="C194" s="338"/>
      <c r="D194" s="338"/>
      <c r="E194" s="338"/>
      <c r="F194" s="338"/>
      <c r="G194" s="340"/>
      <c r="H194" s="340"/>
      <c r="I194" s="340"/>
      <c r="J194" s="345" t="s">
        <v>749</v>
      </c>
      <c r="K194" s="345"/>
      <c r="L194" s="345"/>
      <c r="M194" s="345"/>
      <c r="N194" s="345"/>
      <c r="O194" s="345"/>
      <c r="P194" s="345"/>
      <c r="Q194" s="345"/>
      <c r="R194" s="345"/>
      <c r="S194" s="342"/>
      <c r="T194" s="342"/>
    </row>
    <row r="195" spans="1:52" ht="11.4" customHeight="1" thickBot="1" x14ac:dyDescent="0.3">
      <c r="A195" s="338"/>
      <c r="B195" s="338"/>
      <c r="C195" s="338"/>
      <c r="D195" s="338"/>
      <c r="E195" s="338"/>
      <c r="F195" s="338"/>
      <c r="G195" s="340" t="s">
        <v>750</v>
      </c>
      <c r="H195" s="340"/>
      <c r="I195" s="340"/>
      <c r="J195" s="345" t="s">
        <v>751</v>
      </c>
      <c r="K195" s="345"/>
      <c r="L195" s="345"/>
      <c r="M195" s="345"/>
      <c r="N195" s="345"/>
      <c r="O195" s="345"/>
      <c r="P195" s="345"/>
      <c r="Q195" s="345"/>
      <c r="R195" s="345"/>
      <c r="S195" s="342" t="s">
        <v>627</v>
      </c>
      <c r="T195" s="342"/>
      <c r="U195" s="253">
        <v>3</v>
      </c>
      <c r="V195" s="261" t="s">
        <v>366</v>
      </c>
      <c r="W195" s="245">
        <v>0</v>
      </c>
      <c r="X195" s="255"/>
      <c r="Y195" s="255"/>
      <c r="Z195" s="255"/>
      <c r="AA195" s="255"/>
      <c r="AB195" s="255"/>
      <c r="AC195" s="255"/>
      <c r="AD195" s="255"/>
      <c r="AE195" s="255"/>
      <c r="AF195" s="255"/>
      <c r="AG195" s="255"/>
      <c r="AH195" s="255"/>
      <c r="AI195" s="255"/>
      <c r="AJ195" s="244"/>
      <c r="AK195" s="246" t="s">
        <v>140</v>
      </c>
      <c r="AL195" s="246" t="s">
        <v>140</v>
      </c>
      <c r="AM195" s="246" t="s">
        <v>140</v>
      </c>
      <c r="AN195" s="246" t="s">
        <v>140</v>
      </c>
      <c r="AO195" s="246" t="s">
        <v>140</v>
      </c>
      <c r="AP195" s="246" t="s">
        <v>140</v>
      </c>
      <c r="AQ195" s="246" t="s">
        <v>140</v>
      </c>
      <c r="AR195" s="246" t="s">
        <v>140</v>
      </c>
      <c r="AS195" s="246" t="s">
        <v>140</v>
      </c>
      <c r="AT195" s="246" t="s">
        <v>140</v>
      </c>
      <c r="AU195" s="246" t="s">
        <v>140</v>
      </c>
      <c r="AV195" s="246" t="s">
        <v>140</v>
      </c>
      <c r="AW195" s="257">
        <v>0</v>
      </c>
      <c r="AX195" s="247">
        <v>0</v>
      </c>
      <c r="AY195" s="248">
        <v>0</v>
      </c>
      <c r="AZ195" s="243"/>
    </row>
    <row r="196" spans="1:52" ht="11.4" customHeight="1" thickBot="1" x14ac:dyDescent="0.3">
      <c r="A196" s="338"/>
      <c r="B196" s="338"/>
      <c r="C196" s="338"/>
      <c r="D196" s="338"/>
      <c r="E196" s="338"/>
      <c r="F196" s="338"/>
      <c r="G196" s="340"/>
      <c r="H196" s="340"/>
      <c r="I196" s="340"/>
      <c r="J196" s="345" t="s">
        <v>752</v>
      </c>
      <c r="K196" s="345"/>
      <c r="L196" s="345"/>
      <c r="M196" s="345"/>
      <c r="N196" s="345"/>
      <c r="O196" s="345"/>
      <c r="P196" s="345"/>
      <c r="Q196" s="345"/>
      <c r="R196" s="345"/>
      <c r="S196" s="344"/>
      <c r="T196" s="344"/>
    </row>
    <row r="197" spans="1:52" ht="11.4" customHeight="1" thickBot="1" x14ac:dyDescent="0.3">
      <c r="A197" s="338"/>
      <c r="B197" s="338"/>
      <c r="C197" s="338"/>
      <c r="D197" s="338"/>
      <c r="E197" s="338"/>
      <c r="F197" s="338"/>
      <c r="G197" s="340" t="s">
        <v>753</v>
      </c>
      <c r="H197" s="340"/>
      <c r="I197" s="340"/>
      <c r="J197" s="345" t="s">
        <v>780</v>
      </c>
      <c r="K197" s="345"/>
      <c r="L197" s="345"/>
      <c r="M197" s="345"/>
      <c r="N197" s="345"/>
      <c r="O197" s="345"/>
      <c r="P197" s="345"/>
      <c r="Q197" s="345"/>
      <c r="R197" s="345"/>
      <c r="S197" s="342" t="s">
        <v>295</v>
      </c>
      <c r="T197" s="342"/>
      <c r="U197" s="253">
        <v>3</v>
      </c>
      <c r="V197" s="254" t="s">
        <v>323</v>
      </c>
      <c r="W197" s="245">
        <v>0</v>
      </c>
      <c r="X197" s="255"/>
      <c r="Y197" s="255"/>
      <c r="Z197" s="255"/>
      <c r="AA197" s="255"/>
      <c r="AB197" s="255"/>
      <c r="AC197" s="255"/>
      <c r="AD197" s="255"/>
      <c r="AE197" s="255"/>
      <c r="AF197" s="255"/>
      <c r="AG197" s="255"/>
      <c r="AH197" s="255"/>
      <c r="AI197" s="255"/>
      <c r="AJ197" s="244"/>
      <c r="AK197" s="246" t="s">
        <v>140</v>
      </c>
      <c r="AL197" s="246" t="s">
        <v>140</v>
      </c>
      <c r="AM197" s="246" t="s">
        <v>140</v>
      </c>
      <c r="AN197" s="246" t="s">
        <v>140</v>
      </c>
      <c r="AO197" s="246" t="s">
        <v>140</v>
      </c>
      <c r="AP197" s="246" t="s">
        <v>140</v>
      </c>
      <c r="AQ197" s="246" t="s">
        <v>140</v>
      </c>
      <c r="AR197" s="246" t="s">
        <v>140</v>
      </c>
      <c r="AS197" s="246" t="s">
        <v>140</v>
      </c>
      <c r="AT197" s="246" t="s">
        <v>140</v>
      </c>
      <c r="AU197" s="246" t="s">
        <v>140</v>
      </c>
      <c r="AV197" s="246" t="s">
        <v>140</v>
      </c>
      <c r="AW197" s="257">
        <v>0</v>
      </c>
      <c r="AX197" s="247">
        <v>0</v>
      </c>
      <c r="AY197" s="248">
        <v>0</v>
      </c>
      <c r="AZ197" s="243"/>
    </row>
    <row r="198" spans="1:52" ht="11.4" customHeight="1" thickBot="1" x14ac:dyDescent="0.3">
      <c r="A198" s="338"/>
      <c r="B198" s="338"/>
      <c r="C198" s="338"/>
      <c r="D198" s="338"/>
      <c r="E198" s="338"/>
      <c r="F198" s="338"/>
      <c r="G198" s="340"/>
      <c r="H198" s="340"/>
      <c r="I198" s="340"/>
      <c r="J198" s="345" t="s">
        <v>754</v>
      </c>
      <c r="K198" s="345"/>
      <c r="L198" s="345"/>
      <c r="M198" s="345"/>
      <c r="N198" s="345"/>
      <c r="O198" s="345"/>
      <c r="P198" s="345"/>
      <c r="Q198" s="345"/>
      <c r="R198" s="345"/>
      <c r="S198" s="338"/>
      <c r="T198" s="338"/>
    </row>
    <row r="199" spans="1:52" ht="11.4" customHeight="1" thickBot="1" x14ac:dyDescent="0.3">
      <c r="A199" s="338"/>
      <c r="B199" s="338"/>
      <c r="C199" s="338"/>
      <c r="D199" s="338"/>
      <c r="E199" s="338"/>
      <c r="F199" s="338"/>
      <c r="G199" s="340" t="s">
        <v>755</v>
      </c>
      <c r="H199" s="340"/>
      <c r="I199" s="340"/>
      <c r="J199" s="345" t="s">
        <v>756</v>
      </c>
      <c r="K199" s="345"/>
      <c r="L199" s="345"/>
      <c r="M199" s="345"/>
      <c r="N199" s="345"/>
      <c r="O199" s="345"/>
      <c r="P199" s="345"/>
      <c r="Q199" s="345"/>
      <c r="R199" s="345"/>
      <c r="S199" s="342" t="s">
        <v>627</v>
      </c>
      <c r="T199" s="342"/>
      <c r="U199" s="253">
        <v>3</v>
      </c>
      <c r="V199" s="261" t="s">
        <v>366</v>
      </c>
      <c r="W199" s="245">
        <v>0</v>
      </c>
      <c r="X199" s="255"/>
      <c r="Y199" s="255"/>
      <c r="Z199" s="255"/>
      <c r="AA199" s="255"/>
      <c r="AB199" s="255"/>
      <c r="AC199" s="255"/>
      <c r="AD199" s="255"/>
      <c r="AE199" s="255"/>
      <c r="AF199" s="255"/>
      <c r="AG199" s="255"/>
      <c r="AH199" s="255"/>
      <c r="AI199" s="255"/>
      <c r="AJ199" s="244"/>
      <c r="AK199" s="246" t="s">
        <v>140</v>
      </c>
      <c r="AL199" s="246" t="s">
        <v>140</v>
      </c>
      <c r="AM199" s="246" t="s">
        <v>140</v>
      </c>
      <c r="AN199" s="246" t="s">
        <v>140</v>
      </c>
      <c r="AO199" s="246" t="s">
        <v>140</v>
      </c>
      <c r="AP199" s="246" t="s">
        <v>140</v>
      </c>
      <c r="AQ199" s="246" t="s">
        <v>140</v>
      </c>
      <c r="AR199" s="246" t="s">
        <v>140</v>
      </c>
      <c r="AS199" s="246" t="s">
        <v>140</v>
      </c>
      <c r="AT199" s="246" t="s">
        <v>140</v>
      </c>
      <c r="AU199" s="246" t="s">
        <v>140</v>
      </c>
      <c r="AV199" s="246" t="s">
        <v>140</v>
      </c>
      <c r="AW199" s="257">
        <v>0</v>
      </c>
      <c r="AX199" s="247">
        <v>0</v>
      </c>
      <c r="AY199" s="248">
        <v>0</v>
      </c>
      <c r="AZ199" s="243"/>
    </row>
    <row r="200" spans="1:52" ht="11.4" customHeight="1" thickBot="1" x14ac:dyDescent="0.3">
      <c r="A200" s="338"/>
      <c r="B200" s="338"/>
      <c r="C200" s="338"/>
      <c r="D200" s="338"/>
      <c r="E200" s="338"/>
      <c r="F200" s="338"/>
      <c r="G200" s="340"/>
      <c r="H200" s="340"/>
      <c r="I200" s="340"/>
      <c r="J200" s="345" t="s">
        <v>757</v>
      </c>
      <c r="K200" s="345"/>
      <c r="L200" s="345"/>
      <c r="M200" s="345"/>
      <c r="N200" s="345"/>
      <c r="O200" s="345"/>
      <c r="P200" s="345"/>
      <c r="Q200" s="345"/>
      <c r="R200" s="345"/>
      <c r="S200" s="345"/>
      <c r="T200" s="345"/>
    </row>
    <row r="201" spans="1:52" ht="11.4" customHeight="1" thickBot="1" x14ac:dyDescent="0.3">
      <c r="A201" s="338"/>
      <c r="B201" s="338"/>
      <c r="C201" s="338"/>
      <c r="D201" s="338"/>
      <c r="E201" s="338"/>
      <c r="F201" s="338"/>
      <c r="G201" s="340" t="s">
        <v>758</v>
      </c>
      <c r="H201" s="340"/>
      <c r="I201" s="340"/>
      <c r="J201" s="345" t="s">
        <v>781</v>
      </c>
      <c r="K201" s="345"/>
      <c r="L201" s="345"/>
      <c r="M201" s="345"/>
      <c r="N201" s="345"/>
      <c r="O201" s="345"/>
      <c r="P201" s="345"/>
      <c r="Q201" s="345"/>
      <c r="R201" s="345"/>
      <c r="S201" s="342" t="s">
        <v>295</v>
      </c>
      <c r="T201" s="342"/>
      <c r="U201" s="253">
        <v>3</v>
      </c>
      <c r="V201" s="254" t="s">
        <v>323</v>
      </c>
      <c r="W201" s="245">
        <v>0</v>
      </c>
      <c r="X201" s="255"/>
      <c r="Y201" s="255"/>
      <c r="Z201" s="255"/>
      <c r="AA201" s="255"/>
      <c r="AB201" s="255"/>
      <c r="AC201" s="255"/>
      <c r="AD201" s="255"/>
      <c r="AE201" s="255"/>
      <c r="AF201" s="255"/>
      <c r="AG201" s="255"/>
      <c r="AH201" s="255"/>
      <c r="AI201" s="255"/>
      <c r="AJ201" s="244"/>
      <c r="AK201" s="246" t="s">
        <v>140</v>
      </c>
      <c r="AL201" s="246" t="s">
        <v>140</v>
      </c>
      <c r="AM201" s="246" t="s">
        <v>140</v>
      </c>
      <c r="AN201" s="246" t="s">
        <v>140</v>
      </c>
      <c r="AO201" s="246" t="s">
        <v>140</v>
      </c>
      <c r="AP201" s="246" t="s">
        <v>140</v>
      </c>
      <c r="AQ201" s="246" t="s">
        <v>140</v>
      </c>
      <c r="AR201" s="246" t="s">
        <v>140</v>
      </c>
      <c r="AS201" s="246" t="s">
        <v>140</v>
      </c>
      <c r="AT201" s="246" t="s">
        <v>140</v>
      </c>
      <c r="AU201" s="246" t="s">
        <v>140</v>
      </c>
      <c r="AV201" s="246" t="s">
        <v>140</v>
      </c>
      <c r="AW201" s="257">
        <v>0</v>
      </c>
      <c r="AX201" s="247">
        <v>0</v>
      </c>
      <c r="AY201" s="248">
        <v>0</v>
      </c>
      <c r="AZ201" s="243"/>
    </row>
    <row r="202" spans="1:52" ht="11.4" customHeight="1" thickBot="1" x14ac:dyDescent="0.3">
      <c r="A202" s="338"/>
      <c r="B202" s="338"/>
      <c r="C202" s="338"/>
      <c r="D202" s="338"/>
      <c r="E202" s="338"/>
      <c r="F202" s="338"/>
      <c r="G202" s="340"/>
      <c r="H202" s="340"/>
      <c r="I202" s="340"/>
      <c r="J202" s="345" t="s">
        <v>759</v>
      </c>
      <c r="K202" s="345"/>
      <c r="L202" s="345"/>
      <c r="M202" s="345"/>
      <c r="N202" s="345"/>
      <c r="O202" s="345"/>
      <c r="P202" s="345"/>
      <c r="Q202" s="345"/>
      <c r="R202" s="345"/>
      <c r="S202" s="344"/>
      <c r="T202" s="344"/>
    </row>
    <row r="203" spans="1:52" ht="11.4" customHeight="1" thickBot="1" x14ac:dyDescent="0.3">
      <c r="A203" s="338"/>
      <c r="B203" s="338"/>
      <c r="C203" s="338"/>
      <c r="D203" s="338"/>
      <c r="E203" s="338"/>
      <c r="F203" s="338"/>
      <c r="G203" s="340" t="s">
        <v>760</v>
      </c>
      <c r="H203" s="340"/>
      <c r="I203" s="340"/>
      <c r="J203" s="345" t="s">
        <v>761</v>
      </c>
      <c r="K203" s="345"/>
      <c r="L203" s="345"/>
      <c r="M203" s="345"/>
      <c r="N203" s="345"/>
      <c r="O203" s="345"/>
      <c r="P203" s="345"/>
      <c r="Q203" s="345"/>
      <c r="R203" s="345"/>
      <c r="S203" s="342" t="s">
        <v>295</v>
      </c>
      <c r="T203" s="342"/>
      <c r="U203" s="253">
        <v>3</v>
      </c>
      <c r="V203" s="254" t="s">
        <v>323</v>
      </c>
      <c r="W203" s="261" t="s">
        <v>366</v>
      </c>
      <c r="X203" s="255"/>
      <c r="Y203" s="255"/>
      <c r="Z203" s="255"/>
      <c r="AA203" s="255"/>
      <c r="AB203" s="255"/>
      <c r="AC203" s="255"/>
      <c r="AD203" s="255"/>
      <c r="AE203" s="255"/>
      <c r="AF203" s="255"/>
      <c r="AG203" s="255"/>
      <c r="AH203" s="255"/>
      <c r="AI203" s="255"/>
      <c r="AJ203" s="244"/>
      <c r="AK203" s="246" t="s">
        <v>140</v>
      </c>
      <c r="AL203" s="246" t="s">
        <v>140</v>
      </c>
      <c r="AM203" s="246" t="s">
        <v>140</v>
      </c>
      <c r="AN203" s="246" t="s">
        <v>140</v>
      </c>
      <c r="AO203" s="246" t="s">
        <v>140</v>
      </c>
      <c r="AP203" s="246" t="s">
        <v>140</v>
      </c>
      <c r="AQ203" s="246" t="s">
        <v>140</v>
      </c>
      <c r="AR203" s="246" t="s">
        <v>140</v>
      </c>
      <c r="AS203" s="246" t="s">
        <v>140</v>
      </c>
      <c r="AT203" s="246" t="s">
        <v>140</v>
      </c>
      <c r="AU203" s="246" t="s">
        <v>140</v>
      </c>
      <c r="AV203" s="246" t="s">
        <v>140</v>
      </c>
      <c r="AW203" s="257">
        <v>0</v>
      </c>
      <c r="AX203" s="247">
        <v>0</v>
      </c>
      <c r="AY203" s="248">
        <v>0</v>
      </c>
      <c r="AZ203" s="243"/>
    </row>
    <row r="204" spans="1:52" ht="11.4" customHeight="1" thickBot="1" x14ac:dyDescent="0.3">
      <c r="A204" s="338"/>
      <c r="B204" s="338"/>
      <c r="C204" s="338"/>
      <c r="D204" s="338"/>
      <c r="E204" s="338"/>
      <c r="F204" s="338"/>
      <c r="G204" s="340"/>
      <c r="H204" s="340"/>
      <c r="I204" s="340"/>
      <c r="J204" s="345" t="s">
        <v>762</v>
      </c>
      <c r="K204" s="345"/>
      <c r="L204" s="345"/>
      <c r="M204" s="345"/>
      <c r="N204" s="345"/>
      <c r="O204" s="345"/>
      <c r="P204" s="345"/>
      <c r="Q204" s="345"/>
      <c r="R204" s="345"/>
      <c r="S204" s="342"/>
      <c r="T204" s="342"/>
    </row>
    <row r="205" spans="1:52" ht="11.4" customHeight="1" thickBot="1" x14ac:dyDescent="0.3">
      <c r="A205" s="338"/>
      <c r="B205" s="338"/>
      <c r="C205" s="338"/>
      <c r="D205" s="338"/>
      <c r="E205" s="338"/>
      <c r="F205" s="338"/>
      <c r="G205" s="340" t="s">
        <v>763</v>
      </c>
      <c r="H205" s="340"/>
      <c r="I205" s="340"/>
      <c r="J205" s="345" t="s">
        <v>764</v>
      </c>
      <c r="K205" s="345"/>
      <c r="L205" s="345"/>
      <c r="M205" s="345"/>
      <c r="N205" s="345"/>
      <c r="O205" s="345"/>
      <c r="P205" s="345"/>
      <c r="Q205" s="345"/>
      <c r="R205" s="345"/>
      <c r="S205" s="342" t="s">
        <v>295</v>
      </c>
      <c r="T205" s="342"/>
      <c r="U205" s="181">
        <v>3</v>
      </c>
      <c r="V205" s="254" t="s">
        <v>323</v>
      </c>
      <c r="W205" s="218">
        <f t="shared" ref="W205" si="198">MAX(IF(X205="A",U205,"0"),IF(X205="b+",U205,"0"),IF(X205="b",U205,"0"),IF(X205="c+",U205,"0"),IF(X205="c",U205,"0"),IF(X205="d+",U205,"0"),IF(X205="d",U205,"0"),IF(X205="ct",U205,"0"),IF(X205="tr",U205,"0"),IF(Y205="A",U205,"0"),IF(Y205="b+",U205,"0"),IF(Y205="b",U205,"0"),IF(Y205="c+",U205,"0"),IF(Y205="c",U205,"0"),IF(Y205="d+",U205,"0"),IF(Y205="d",U205,"0"),IF(Y205="ct",U205,"0"),IF(Y205="tr",U205,"0"),IF(Z205="A",U205,"0"),IF(Z205="b+",U205,"0"),IF(Z205="b",U205,"0"),IF(Z205="c+",U205,"0"),IF(Z205="c",U205,"0"),IF(Z205="d+",U205,"0"),IF(Z205="d",U205,"0"),IF(AA205="A",U205,"0"),IF(AA205="b+",U205,"0"),IF(AA205="b",U205,"0"),IF(AA205="c+",U205,"0"),IF(AA205="c",U205,"0"),IF(AA205="d+",U205,"0"),IF(AA205="d",U205,"0"),IF(AB205="A",U205,"0"),IF(AB205="b+",U205,"0"),IF(AB205="b",U205,"0"),IF(AB205="c+",U205,"0"),IF(AB205="c",U205,"0"),IF(AB205="d+",U205,"0"),IF(AB205="d",U205,"0"),IF(AC205="A",U205,"0"),IF(AC205="b+",U205,"0"),IF(AC205="b",U205,"0"),IF(AC205="c+",U205,"0"),IF(AC205="c",U205,"0"),IF(AC205="d+",U205,"0"),IF(AC205="d",U205,"0"),IF(AD205="A",U205,"0"),IF(AD205="b+",U205,"0"),IF(AD205="b",U205,"0"),IF(AD205="c+",U205,"0"),IF(AD205="c",U205,"0"),IF(AD205="d+",U205,"0"),IF(AD205="d",U205,"0"),IF(AE205="A",U205,"0"),IF(AE205="b+",U205,"0"),IF(AE205="b",U205,"0"),IF(AE205="c+",U205,"0"),IF(AE205="c",U205,"0"),IF(AE205="d+",U205,"0"),IF(AE205="d",U205,"0"),IF(AF205="A",U205,"0"),IF(AF205="b+",U205,"0"),IF(AF205="b",U205,"0"),IF(AF205="c+",U205,"0"),IF(AF205="c",U205,"0"),IF(AF205="d+",U205,"0"),IF(AF205="d",U205,"0"),IF(AG205="A",U205,"0"),IF(AG205="b+",U205,"0"),IF(AG205="b",U205,"0"),IF(AG205="c+",U205,"0"),IF(AG205="c",U205,"0"),IF(AG205="d+",U205,"0"),IF(AG205="d",U205,"0"),IF(AH205="A",U205,"0"),IF(AH205="b+",U205,"0"),IF(AH205="b",U205,"0"),IF(AH205="c+",U205,"0"),IF(AH205="c",U205,"0"),IF(AH205="d+",U205,"0"),IF(AH205="d",U205,"0"),IF(AI205="A",U205,"0"),IF(AI205="b+",U205,"0"),IF(AI205="b",U205,"0"),IF(AI205="c+",U205,"0"),IF(AI205="c",U205,"0"),IF(AI205="d+",U205,"0"),IF(AI205="d",U205,"0"))</f>
        <v>0</v>
      </c>
      <c r="X205" s="180"/>
      <c r="Y205" s="180"/>
      <c r="Z205" s="180"/>
      <c r="AA205" s="180"/>
      <c r="AB205" s="180"/>
      <c r="AC205" s="180"/>
      <c r="AD205" s="180"/>
      <c r="AE205" s="180"/>
      <c r="AF205" s="180"/>
      <c r="AG205" s="180"/>
      <c r="AH205" s="180"/>
      <c r="AI205" s="180"/>
      <c r="AJ205" s="207"/>
      <c r="AK205" s="183" t="str">
        <f t="shared" ref="AK205:AV205" si="199">IF(X205="f","0",IF(X205="d","1",IF(X205="d+","1.5",IF(X205="c","2",IF(X205="c+","2.5",IF(X205="b","3",IF(X205="b+","3.5",IF(X205="a","4","-"))))))))</f>
        <v>-</v>
      </c>
      <c r="AL205" s="183" t="str">
        <f t="shared" si="199"/>
        <v>-</v>
      </c>
      <c r="AM205" s="183" t="str">
        <f t="shared" si="199"/>
        <v>-</v>
      </c>
      <c r="AN205" s="183" t="str">
        <f t="shared" si="199"/>
        <v>-</v>
      </c>
      <c r="AO205" s="183" t="str">
        <f t="shared" si="199"/>
        <v>-</v>
      </c>
      <c r="AP205" s="183" t="str">
        <f t="shared" si="199"/>
        <v>-</v>
      </c>
      <c r="AQ205" s="183" t="str">
        <f t="shared" si="199"/>
        <v>-</v>
      </c>
      <c r="AR205" s="183" t="str">
        <f t="shared" si="199"/>
        <v>-</v>
      </c>
      <c r="AS205" s="183" t="str">
        <f t="shared" si="199"/>
        <v>-</v>
      </c>
      <c r="AT205" s="183" t="str">
        <f t="shared" si="199"/>
        <v>-</v>
      </c>
      <c r="AU205" s="183" t="str">
        <f t="shared" si="199"/>
        <v>-</v>
      </c>
      <c r="AV205" s="183" t="str">
        <f t="shared" si="199"/>
        <v>-</v>
      </c>
      <c r="AW205" s="184">
        <f>MAX(IF(AK205="4","4","0"),IF(AK205="3.5","3.5","0"),IF(AK205="3","3","0"),IF(AK205="2.5","2.5","0"),IF(AK205="2","2","0"),IF(AK205="1.5","1.5","0"),IF(AK205="1","1","0"),IF(AL205="4","4","0"),IF(AL205="3.5","3.5","0"),IF(AL205="3","3","0"),IF(AL205="2.5","2.5","0"),IF(AL205="2","2","0"),IF(AL205="1.5","1.5","0"),IF(AL205="1","1","0"),IF(AM205="4","4","0"),IF(AM205="3.5","3.5","0"),IF(AM205="3","3","0"),IF(AM205="2.5","2.5","0"),IF(AM205="2","2","0"),IF(AM205="1.5","1.5","0"),IF(AM205="1","1","0"),IF(AN205="4","4","0"),IF(AN205="3.5","3.5","0"),IF(AN205="3","3","0"),IF(AN205="2.5","2.5","0"),IF(AN205="2","2","0"),IF(AN205="1.5","1.5","0"),IF(AN205="1","1","0"),IF(AO205="4","4","0"),IF(AO205="3.5","3.5","0"),IF(AO205="3","3","0"),IF(AO205="2.5","2.5","0"),IF(AO205="2","2","0"),IF(AO205="1.5","1.5","0"),IF(AO205="1","1","0"),IF(AP205="4","4","0"),IF(AP205="3.5","3.5","0"),IF(AP205="3","3","0"),IF(AP205="2.5","2.5","0"),IF(AP205="2","2","0"),IF(AP205="1.5","1.5","0"),IF(AP205="1","1","0"),IF(AQ205="4","4","0"),IF(AQ205="3.5","3.5","0"),IF(AQ205="3","3","0"),IF(AQ205="2.5","2.5","0"),IF(AQ205="2","2","0"),IF(AQ205="1.5","1.5","0"),IF(AQ205="1","1","0"),IF(AR205="4","4","0"),IF(AR205="3.5","3.5","0"),IF(AR205="3","3","0"),IF(AR205="2.5","2.5","0"),IF(AR205="2","2","0"),IF(AR205="1.5","1.5","0"),IF(AR205="1","1","0"),IF(AS205="4","4","0"),IF(AS205="3.5","3.5","0"),IF(AS205="3","3","0"),IF(AS205="2.5","2.5","0"),IF(AS205="2","2","0"),IF(AS205="1.5","1.5","0"),IF(AS205="1","1","0"),IF(AT205="4","4","0"),IF(AT205="3.5","3.5","0"),IF(AT205="3","3","0"),IF(AT205="2.5","2.5","0"),IF(AT205="2","2","0"),IF(AT205="1.5","1.5","0"),IF(AT205="1","1","0"),IF(AU205="4","4","0"),IF(AU205="3.5","3.5","0"),IF(AU205="3","3","0"),IF(AU205="2.5","2.5","0"),IF(AU205="2","2","0"),IF(AU205="1.5","1.5","0"),IF(AU205="1","1","0"),IF(AV205="4","4","0"),IF(AV205="3.5","3.5","0"),IF(AV205="3","3","0"),IF(AV205="2.5","2.5","0"),IF(AV205="2","2","0"),IF(AV205="1.5","1.5","0"),IF(AV205="1","1","0"))</f>
        <v>0</v>
      </c>
      <c r="AX205" s="185">
        <f>W205</f>
        <v>0</v>
      </c>
      <c r="AY205" s="186">
        <f>AW205*W205</f>
        <v>0</v>
      </c>
      <c r="AZ205" s="206"/>
    </row>
    <row r="206" spans="1:52" ht="11.4" customHeight="1" thickBot="1" x14ac:dyDescent="0.3">
      <c r="A206" s="338"/>
      <c r="B206" s="338"/>
      <c r="C206" s="338"/>
      <c r="D206" s="338"/>
      <c r="E206" s="338"/>
      <c r="F206" s="338"/>
      <c r="G206" s="340"/>
      <c r="H206" s="340"/>
      <c r="I206" s="340"/>
      <c r="J206" s="345" t="s">
        <v>765</v>
      </c>
      <c r="K206" s="345"/>
      <c r="L206" s="345"/>
      <c r="M206" s="345"/>
      <c r="N206" s="345"/>
      <c r="O206" s="345"/>
      <c r="P206" s="345"/>
      <c r="Q206" s="345"/>
      <c r="R206" s="345"/>
      <c r="S206" s="344"/>
      <c r="T206" s="344"/>
      <c r="U206" s="205">
        <f>SUM(W159:W205)</f>
        <v>0</v>
      </c>
      <c r="V206" s="187">
        <v>42</v>
      </c>
      <c r="W206" s="219" t="str">
        <f>IF(U206&gt;=V206,"หน่วยกิตครบ","ไม่ครบหน่วยกิต")</f>
        <v>ไม่ครบหน่วยกิต</v>
      </c>
      <c r="X206" s="187"/>
      <c r="Y206" s="187"/>
      <c r="Z206" s="187"/>
      <c r="AA206" s="187"/>
      <c r="AB206" s="187"/>
      <c r="AC206" s="187"/>
      <c r="AD206" s="187"/>
      <c r="AE206" s="187"/>
      <c r="AF206" s="187"/>
      <c r="AG206" s="187"/>
      <c r="AH206" s="187"/>
      <c r="AI206" s="187"/>
      <c r="AJ206" s="207"/>
      <c r="AK206" s="187"/>
      <c r="AL206" s="187"/>
      <c r="AM206" s="187"/>
      <c r="AN206" s="187"/>
      <c r="AO206" s="187"/>
      <c r="AP206" s="187"/>
      <c r="AQ206" s="187"/>
      <c r="AR206" s="187"/>
      <c r="AS206" s="187"/>
      <c r="AT206" s="187"/>
      <c r="AU206" s="187"/>
      <c r="AV206" s="187"/>
      <c r="AW206" s="193"/>
      <c r="AX206" s="193">
        <f>SUM(AX196:AX205)</f>
        <v>0</v>
      </c>
      <c r="AY206" s="193">
        <f>SUM(AY196:AY205)</f>
        <v>0</v>
      </c>
      <c r="AZ206" s="190" t="e">
        <f>AY206/AX206</f>
        <v>#DIV/0!</v>
      </c>
    </row>
    <row r="207" spans="1:52" ht="11.4" customHeight="1" thickBot="1" x14ac:dyDescent="0.3">
      <c r="A207" s="339"/>
      <c r="B207" s="339"/>
      <c r="C207" s="339"/>
      <c r="D207" s="339"/>
      <c r="E207" s="260"/>
      <c r="F207" s="260"/>
      <c r="G207" s="260"/>
      <c r="H207" s="345"/>
      <c r="I207" s="345"/>
      <c r="J207" s="345"/>
      <c r="K207" s="345"/>
      <c r="L207" s="345"/>
      <c r="M207" s="345"/>
      <c r="N207" s="345"/>
      <c r="O207" s="345"/>
      <c r="P207" s="345"/>
      <c r="Q207" s="345"/>
      <c r="R207" s="345"/>
      <c r="S207" s="342"/>
      <c r="T207" s="342"/>
      <c r="U207" s="202"/>
      <c r="V207" s="202"/>
      <c r="W207" s="217"/>
      <c r="X207" s="348" t="s">
        <v>292</v>
      </c>
      <c r="Y207" s="349"/>
      <c r="Z207" s="349"/>
      <c r="AA207" s="349"/>
      <c r="AB207" s="349"/>
      <c r="AC207" s="349"/>
      <c r="AD207" s="349"/>
      <c r="AE207" s="349"/>
      <c r="AF207" s="349"/>
      <c r="AG207" s="349"/>
      <c r="AH207" s="349"/>
      <c r="AI207" s="350"/>
      <c r="AJ207" s="237"/>
      <c r="AK207" s="351" t="s">
        <v>298</v>
      </c>
      <c r="AL207" s="351"/>
      <c r="AM207" s="351"/>
      <c r="AN207" s="351"/>
      <c r="AO207" s="351"/>
      <c r="AP207" s="351"/>
      <c r="AQ207" s="351"/>
      <c r="AR207" s="351"/>
      <c r="AS207" s="351"/>
      <c r="AT207" s="351"/>
      <c r="AU207" s="351"/>
      <c r="AV207" s="351"/>
      <c r="AW207" s="351"/>
      <c r="AX207" s="351"/>
      <c r="AY207" s="351"/>
      <c r="AZ207" s="351"/>
    </row>
    <row r="208" spans="1:52" ht="11.4" customHeight="1" thickBot="1" x14ac:dyDescent="0.3">
      <c r="A208" s="338"/>
      <c r="B208" s="338"/>
      <c r="C208" s="339" t="s">
        <v>297</v>
      </c>
      <c r="D208" s="339"/>
      <c r="E208" s="339"/>
      <c r="F208" s="339"/>
      <c r="G208" s="339"/>
      <c r="H208" s="339"/>
      <c r="I208" s="339"/>
      <c r="J208" s="339"/>
      <c r="K208" s="339"/>
      <c r="L208" s="339"/>
      <c r="M208" s="341">
        <v>6</v>
      </c>
      <c r="N208" s="341"/>
      <c r="O208" s="341"/>
      <c r="P208" s="341"/>
      <c r="Q208" s="341"/>
      <c r="R208" s="341"/>
      <c r="S208" s="339" t="s">
        <v>0</v>
      </c>
      <c r="T208" s="339"/>
      <c r="U208" s="202"/>
      <c r="V208" s="202"/>
      <c r="W208" s="217"/>
      <c r="X208" s="249" t="s">
        <v>300</v>
      </c>
      <c r="Y208" s="250" t="s">
        <v>301</v>
      </c>
      <c r="Z208" s="250" t="s">
        <v>302</v>
      </c>
      <c r="AA208" s="250" t="s">
        <v>303</v>
      </c>
      <c r="AB208" s="250" t="s">
        <v>304</v>
      </c>
      <c r="AC208" s="250" t="s">
        <v>305</v>
      </c>
      <c r="AD208" s="250" t="s">
        <v>306</v>
      </c>
      <c r="AE208" s="250" t="s">
        <v>307</v>
      </c>
      <c r="AF208" s="250" t="s">
        <v>308</v>
      </c>
      <c r="AG208" s="250" t="s">
        <v>309</v>
      </c>
      <c r="AH208" s="250" t="s">
        <v>310</v>
      </c>
      <c r="AI208" s="250" t="s">
        <v>311</v>
      </c>
      <c r="AJ208" s="240" t="s">
        <v>312</v>
      </c>
      <c r="AK208" s="251" t="s">
        <v>300</v>
      </c>
      <c r="AL208" s="251" t="s">
        <v>301</v>
      </c>
      <c r="AM208" s="251" t="s">
        <v>302</v>
      </c>
      <c r="AN208" s="251" t="s">
        <v>303</v>
      </c>
      <c r="AO208" s="251" t="s">
        <v>304</v>
      </c>
      <c r="AP208" s="251" t="s">
        <v>305</v>
      </c>
      <c r="AQ208" s="251" t="s">
        <v>306</v>
      </c>
      <c r="AR208" s="251" t="s">
        <v>307</v>
      </c>
      <c r="AS208" s="251" t="s">
        <v>308</v>
      </c>
      <c r="AT208" s="251" t="s">
        <v>309</v>
      </c>
      <c r="AU208" s="251" t="s">
        <v>310</v>
      </c>
      <c r="AV208" s="251" t="s">
        <v>311</v>
      </c>
      <c r="AW208" s="252" t="s">
        <v>313</v>
      </c>
      <c r="AX208" s="252"/>
      <c r="AY208" s="252"/>
      <c r="AZ208" s="240" t="s">
        <v>312</v>
      </c>
    </row>
    <row r="209" spans="1:52" ht="11.4" customHeight="1" thickBot="1" x14ac:dyDescent="0.3">
      <c r="A209" s="339"/>
      <c r="B209" s="339"/>
      <c r="C209" s="339"/>
      <c r="D209" s="339"/>
      <c r="E209" s="339"/>
      <c r="F209" s="339"/>
      <c r="G209" s="339"/>
      <c r="H209" s="340"/>
      <c r="I209" s="340"/>
      <c r="J209" s="338"/>
      <c r="K209" s="338"/>
      <c r="L209" s="338"/>
      <c r="M209" s="338"/>
      <c r="N209" s="338"/>
      <c r="O209" s="338"/>
      <c r="P209" s="338"/>
      <c r="Q209" s="338"/>
      <c r="R209" s="338"/>
      <c r="S209" s="342"/>
      <c r="T209" s="342"/>
      <c r="U209" s="253">
        <v>3</v>
      </c>
      <c r="V209" s="264" t="s">
        <v>323</v>
      </c>
      <c r="W209" s="245">
        <v>0</v>
      </c>
      <c r="X209" s="255"/>
      <c r="Y209" s="255"/>
      <c r="Z209" s="255"/>
      <c r="AA209" s="255"/>
      <c r="AB209" s="255"/>
      <c r="AC209" s="255"/>
      <c r="AD209" s="255"/>
      <c r="AE209" s="255"/>
      <c r="AF209" s="255"/>
      <c r="AG209" s="255"/>
      <c r="AH209" s="255"/>
      <c r="AI209" s="255"/>
      <c r="AJ209" s="243"/>
      <c r="AK209" s="256" t="s">
        <v>140</v>
      </c>
      <c r="AL209" s="256" t="s">
        <v>140</v>
      </c>
      <c r="AM209" s="256" t="s">
        <v>140</v>
      </c>
      <c r="AN209" s="256" t="s">
        <v>140</v>
      </c>
      <c r="AO209" s="256" t="s">
        <v>140</v>
      </c>
      <c r="AP209" s="256" t="s">
        <v>140</v>
      </c>
      <c r="AQ209" s="256" t="s">
        <v>140</v>
      </c>
      <c r="AR209" s="256" t="s">
        <v>140</v>
      </c>
      <c r="AS209" s="256" t="s">
        <v>140</v>
      </c>
      <c r="AT209" s="256" t="s">
        <v>140</v>
      </c>
      <c r="AU209" s="256" t="s">
        <v>140</v>
      </c>
      <c r="AV209" s="256" t="s">
        <v>140</v>
      </c>
      <c r="AW209" s="257">
        <v>0</v>
      </c>
      <c r="AX209" s="247">
        <v>0</v>
      </c>
      <c r="AY209" s="248">
        <v>0</v>
      </c>
      <c r="AZ209" s="243"/>
    </row>
    <row r="210" spans="1:52" ht="11.4" customHeight="1" thickBot="1" x14ac:dyDescent="0.3">
      <c r="A210" s="339"/>
      <c r="B210" s="339"/>
      <c r="C210" s="339"/>
      <c r="D210" s="339"/>
      <c r="E210" s="339"/>
      <c r="F210" s="339"/>
      <c r="G210" s="339"/>
      <c r="H210" s="340"/>
      <c r="I210" s="340"/>
      <c r="J210" s="338"/>
      <c r="K210" s="338"/>
      <c r="L210" s="338"/>
      <c r="M210" s="338"/>
      <c r="N210" s="338"/>
      <c r="O210" s="338"/>
      <c r="P210" s="338"/>
      <c r="Q210" s="338"/>
      <c r="R210" s="338"/>
      <c r="S210" s="344"/>
      <c r="T210" s="344"/>
    </row>
    <row r="211" spans="1:52" ht="11.4" customHeight="1" thickBot="1" x14ac:dyDescent="0.3">
      <c r="A211" s="339"/>
      <c r="B211" s="339"/>
      <c r="C211" s="339"/>
      <c r="D211" s="339"/>
      <c r="E211" s="339"/>
      <c r="F211" s="339"/>
      <c r="G211" s="339"/>
      <c r="H211" s="340"/>
      <c r="I211" s="340"/>
      <c r="J211" s="338"/>
      <c r="K211" s="338"/>
      <c r="L211" s="338"/>
      <c r="M211" s="338"/>
      <c r="N211" s="338"/>
      <c r="O211" s="338"/>
      <c r="P211" s="338"/>
      <c r="Q211" s="338"/>
      <c r="R211" s="338"/>
      <c r="S211" s="342"/>
      <c r="T211" s="342"/>
      <c r="U211" s="253">
        <v>3</v>
      </c>
      <c r="V211" s="254" t="s">
        <v>323</v>
      </c>
      <c r="W211" s="245">
        <v>0</v>
      </c>
      <c r="X211" s="255"/>
      <c r="Y211" s="255"/>
      <c r="Z211" s="255"/>
      <c r="AA211" s="255"/>
      <c r="AB211" s="255"/>
      <c r="AC211" s="255"/>
      <c r="AD211" s="255"/>
      <c r="AE211" s="255"/>
      <c r="AF211" s="255"/>
      <c r="AG211" s="255"/>
      <c r="AH211" s="255"/>
      <c r="AI211" s="255"/>
      <c r="AJ211" s="243"/>
      <c r="AK211" s="256" t="s">
        <v>140</v>
      </c>
      <c r="AL211" s="256" t="s">
        <v>140</v>
      </c>
      <c r="AM211" s="256" t="s">
        <v>140</v>
      </c>
      <c r="AN211" s="256" t="s">
        <v>140</v>
      </c>
      <c r="AO211" s="256" t="s">
        <v>140</v>
      </c>
      <c r="AP211" s="256" t="s">
        <v>140</v>
      </c>
      <c r="AQ211" s="256" t="s">
        <v>140</v>
      </c>
      <c r="AR211" s="256" t="s">
        <v>140</v>
      </c>
      <c r="AS211" s="256" t="s">
        <v>140</v>
      </c>
      <c r="AT211" s="256" t="s">
        <v>140</v>
      </c>
      <c r="AU211" s="256" t="s">
        <v>140</v>
      </c>
      <c r="AV211" s="256" t="s">
        <v>140</v>
      </c>
      <c r="AW211" s="257">
        <v>0</v>
      </c>
      <c r="AX211" s="247">
        <v>0</v>
      </c>
      <c r="AY211" s="248">
        <v>0</v>
      </c>
      <c r="AZ211" s="243"/>
    </row>
    <row r="212" spans="1:52" ht="11.4" customHeight="1" thickBot="1" x14ac:dyDescent="0.3">
      <c r="A212" s="339"/>
      <c r="B212" s="339"/>
      <c r="C212" s="339"/>
      <c r="D212" s="339"/>
      <c r="E212" s="339"/>
      <c r="F212" s="339"/>
      <c r="G212" s="339"/>
      <c r="H212" s="340"/>
      <c r="I212" s="340"/>
      <c r="J212" s="338"/>
      <c r="K212" s="338"/>
      <c r="L212" s="338"/>
      <c r="M212" s="338"/>
      <c r="N212" s="338"/>
      <c r="O212" s="338"/>
      <c r="P212" s="338"/>
      <c r="Q212" s="338"/>
      <c r="R212" s="338"/>
      <c r="S212" s="344"/>
      <c r="T212" s="344"/>
      <c r="U212" s="195">
        <f>SUM(W210:W211)</f>
        <v>0</v>
      </c>
      <c r="V212" s="196">
        <v>6</v>
      </c>
      <c r="W212" s="221" t="str">
        <f>IF(U212&gt;=V212,"หน่วยกิตครบ","ไม่ครบหน่วยกิต")</f>
        <v>ไม่ครบหน่วยกิต</v>
      </c>
      <c r="X212" s="187"/>
      <c r="Y212" s="187"/>
      <c r="Z212" s="187"/>
      <c r="AA212" s="187"/>
      <c r="AB212" s="187"/>
      <c r="AC212" s="187"/>
      <c r="AD212" s="187"/>
      <c r="AE212" s="187"/>
      <c r="AF212" s="187"/>
      <c r="AG212" s="187"/>
      <c r="AH212" s="187"/>
      <c r="AI212" s="187"/>
      <c r="AJ212" s="207"/>
      <c r="AK212" s="187"/>
      <c r="AL212" s="187"/>
      <c r="AM212" s="187"/>
      <c r="AN212" s="187"/>
      <c r="AO212" s="187"/>
      <c r="AP212" s="187"/>
      <c r="AQ212" s="187"/>
      <c r="AR212" s="187"/>
      <c r="AS212" s="187"/>
      <c r="AT212" s="187"/>
      <c r="AU212" s="187"/>
      <c r="AV212" s="187"/>
      <c r="AW212" s="191"/>
      <c r="AX212" s="191">
        <f>SUM(AX210:AX211)</f>
        <v>0</v>
      </c>
      <c r="AY212" s="193">
        <f>SUM(AY210:AY211)</f>
        <v>0</v>
      </c>
      <c r="AZ212" s="190" t="e">
        <f>AY212/AX212</f>
        <v>#DIV/0!</v>
      </c>
    </row>
    <row r="213" spans="1:52" ht="11.4" customHeight="1" thickBot="1" x14ac:dyDescent="0.3">
      <c r="A213" s="338"/>
      <c r="B213" s="338"/>
      <c r="C213" s="339" t="s">
        <v>766</v>
      </c>
      <c r="D213" s="339"/>
      <c r="E213" s="339"/>
      <c r="F213" s="339"/>
      <c r="G213" s="339"/>
      <c r="H213" s="339"/>
      <c r="I213" s="339"/>
      <c r="J213" s="339"/>
      <c r="K213" s="339"/>
      <c r="L213" s="339"/>
      <c r="M213" s="339"/>
      <c r="N213" s="341">
        <v>3</v>
      </c>
      <c r="O213" s="341"/>
      <c r="P213" s="341"/>
      <c r="Q213" s="341"/>
      <c r="R213" s="341"/>
      <c r="S213" s="339" t="s">
        <v>0</v>
      </c>
      <c r="T213" s="339"/>
      <c r="U213" s="202"/>
      <c r="V213" s="202"/>
      <c r="W213" s="217"/>
      <c r="X213" s="348" t="s">
        <v>292</v>
      </c>
      <c r="Y213" s="349"/>
      <c r="Z213" s="349"/>
      <c r="AA213" s="349"/>
      <c r="AB213" s="349"/>
      <c r="AC213" s="349"/>
      <c r="AD213" s="349"/>
      <c r="AE213" s="349"/>
      <c r="AF213" s="349"/>
      <c r="AG213" s="349"/>
      <c r="AH213" s="349"/>
      <c r="AI213" s="350"/>
      <c r="AJ213" s="237"/>
      <c r="AK213" s="351" t="s">
        <v>298</v>
      </c>
      <c r="AL213" s="351"/>
      <c r="AM213" s="351"/>
      <c r="AN213" s="351"/>
      <c r="AO213" s="351"/>
      <c r="AP213" s="351"/>
      <c r="AQ213" s="351"/>
      <c r="AR213" s="351"/>
      <c r="AS213" s="351"/>
      <c r="AT213" s="351"/>
      <c r="AU213" s="351"/>
      <c r="AV213" s="351"/>
      <c r="AW213" s="351"/>
      <c r="AX213" s="351"/>
      <c r="AY213" s="351"/>
      <c r="AZ213" s="351"/>
    </row>
    <row r="214" spans="1:52" ht="11.4" customHeight="1" thickBot="1" x14ac:dyDescent="0.3">
      <c r="A214" s="338"/>
      <c r="B214" s="338"/>
      <c r="C214" s="338"/>
      <c r="D214" s="338"/>
      <c r="E214" s="338" t="s">
        <v>516</v>
      </c>
      <c r="F214" s="338"/>
      <c r="G214" s="338"/>
      <c r="H214" s="338"/>
      <c r="I214" s="338"/>
      <c r="J214" s="338"/>
      <c r="K214" s="338"/>
      <c r="L214" s="338"/>
      <c r="M214" s="338"/>
      <c r="N214" s="338"/>
      <c r="O214" s="338"/>
      <c r="P214" s="338"/>
      <c r="Q214" s="338"/>
      <c r="R214" s="338"/>
      <c r="S214" s="338"/>
      <c r="T214" s="338"/>
      <c r="U214" s="202"/>
      <c r="V214" s="202"/>
      <c r="W214" s="217"/>
      <c r="X214" s="238" t="s">
        <v>300</v>
      </c>
      <c r="Y214" s="239" t="s">
        <v>301</v>
      </c>
      <c r="Z214" s="239" t="s">
        <v>302</v>
      </c>
      <c r="AA214" s="239" t="s">
        <v>303</v>
      </c>
      <c r="AB214" s="239" t="s">
        <v>304</v>
      </c>
      <c r="AC214" s="239" t="s">
        <v>305</v>
      </c>
      <c r="AD214" s="239" t="s">
        <v>306</v>
      </c>
      <c r="AE214" s="239" t="s">
        <v>307</v>
      </c>
      <c r="AF214" s="239" t="s">
        <v>308</v>
      </c>
      <c r="AG214" s="239" t="s">
        <v>309</v>
      </c>
      <c r="AH214" s="239" t="s">
        <v>310</v>
      </c>
      <c r="AI214" s="239" t="s">
        <v>311</v>
      </c>
      <c r="AJ214" s="240" t="s">
        <v>312</v>
      </c>
      <c r="AK214" s="241" t="s">
        <v>300</v>
      </c>
      <c r="AL214" s="241" t="s">
        <v>301</v>
      </c>
      <c r="AM214" s="241" t="s">
        <v>302</v>
      </c>
      <c r="AN214" s="241" t="s">
        <v>303</v>
      </c>
      <c r="AO214" s="241" t="s">
        <v>304</v>
      </c>
      <c r="AP214" s="241" t="s">
        <v>305</v>
      </c>
      <c r="AQ214" s="241" t="s">
        <v>306</v>
      </c>
      <c r="AR214" s="241" t="s">
        <v>307</v>
      </c>
      <c r="AS214" s="241" t="s">
        <v>308</v>
      </c>
      <c r="AT214" s="241" t="s">
        <v>309</v>
      </c>
      <c r="AU214" s="241" t="s">
        <v>310</v>
      </c>
      <c r="AV214" s="241" t="s">
        <v>311</v>
      </c>
      <c r="AW214" s="242" t="s">
        <v>313</v>
      </c>
      <c r="AX214" s="242"/>
      <c r="AY214" s="242"/>
      <c r="AZ214" s="243" t="s">
        <v>312</v>
      </c>
    </row>
    <row r="215" spans="1:52" ht="11.4" customHeight="1" thickBot="1" x14ac:dyDescent="0.3">
      <c r="A215" s="338"/>
      <c r="B215" s="338"/>
      <c r="C215" s="338"/>
      <c r="D215" s="338"/>
      <c r="E215" s="212"/>
      <c r="F215" s="340" t="s">
        <v>263</v>
      </c>
      <c r="G215" s="340"/>
      <c r="H215" s="340"/>
      <c r="I215" s="340"/>
      <c r="J215" s="340"/>
      <c r="K215" s="338" t="s">
        <v>264</v>
      </c>
      <c r="L215" s="338"/>
      <c r="M215" s="338"/>
      <c r="N215" s="338"/>
      <c r="O215" s="338"/>
      <c r="P215" s="338"/>
      <c r="Q215" s="338"/>
      <c r="R215" s="338"/>
      <c r="S215" s="338" t="s">
        <v>265</v>
      </c>
      <c r="T215" s="338"/>
      <c r="U215" s="181">
        <v>3</v>
      </c>
      <c r="V215" s="182" t="s">
        <v>318</v>
      </c>
      <c r="W215" s="218">
        <f t="shared" ref="W215" si="200">MAX(IF(X215="A",U215,"0"),IF(X215="b+",U215,"0"),IF(X215="b",U215,"0"),IF(X215="c+",U215,"0"),IF(X215="c",U215,"0"),IF(X215="d+",U215,"0"),IF(X215="d",U215,"0"),IF(X215="ct",U215,"0"),IF(X215="tr",U215,"0"),IF(Y215="A",U215,"0"),IF(Y215="b+",U215,"0"),IF(Y215="b",U215,"0"),IF(Y215="c+",U215,"0"),IF(Y215="c",U215,"0"),IF(Y215="d+",U215,"0"),IF(Y215="d",U215,"0"),IF(Y215="ct",U215,"0"),IF(Y215="tr",U215,"0"),IF(Z215="A",U215,"0"),IF(Z215="b+",U215,"0"),IF(Z215="b",U215,"0"),IF(Z215="c+",U215,"0"),IF(Z215="c",U215,"0"),IF(Z215="d+",U215,"0"),IF(Z215="d",U215,"0"),IF(AA215="A",U215,"0"),IF(AA215="b+",U215,"0"),IF(AA215="b",U215,"0"),IF(AA215="c+",U215,"0"),IF(AA215="c",U215,"0"),IF(AA215="d+",U215,"0"),IF(AA215="d",U215,"0"),IF(AB215="A",U215,"0"),IF(AB215="b+",U215,"0"),IF(AB215="b",U215,"0"),IF(AB215="c+",U215,"0"),IF(AB215="c",U215,"0"),IF(AB215="d+",U215,"0"),IF(AB215="d",U215,"0"),IF(AC215="A",U215,"0"),IF(AC215="b+",U215,"0"),IF(AC215="b",U215,"0"),IF(AC215="c+",U215,"0"),IF(AC215="c",U215,"0"),IF(AC215="d+",U215,"0"),IF(AC215="d",U215,"0"),IF(AD215="A",U215,"0"),IF(AD215="b+",U215,"0"),IF(AD215="b",U215,"0"),IF(AD215="c+",U215,"0"),IF(AD215="c",U215,"0"),IF(AD215="d+",U215,"0"),IF(AD215="d",U215,"0"),IF(AE215="A",U215,"0"),IF(AE215="b+",U215,"0"),IF(AE215="b",U215,"0"),IF(AE215="c+",U215,"0"),IF(AE215="c",U215,"0"),IF(AE215="d+",U215,"0"),IF(AE215="d",U215,"0"),IF(AF215="A",U215,"0"),IF(AF215="b+",U215,"0"),IF(AF215="b",U215,"0"),IF(AF215="c+",U215,"0"),IF(AF215="c",U215,"0"),IF(AF215="d+",U215,"0"),IF(AF215="d",U215,"0"),IF(AG215="A",U215,"0"),IF(AG215="b+",U215,"0"),IF(AG215="b",U215,"0"),IF(AG215="c+",U215,"0"),IF(AG215="c",U215,"0"),IF(AG215="d+",U215,"0"),IF(AG215="d",U215,"0"),IF(AH215="A",U215,"0"),IF(AH215="b+",U215,"0"),IF(AH215="b",U215,"0"),IF(AH215="c+",U215,"0"),IF(AH215="c",U215,"0"),IF(AH215="d+",U215,"0"),IF(AH215="d",U215,"0"),IF(AI215="A",U215,"0"),IF(AI215="b+",U215,"0"),IF(AI215="b",U215,"0"),IF(AI215="c+",U215,"0"),IF(AI215="c",U215,"0"),IF(AI215="d+",U215,"0"),IF(AI215="d",U215,"0"))</f>
        <v>0</v>
      </c>
      <c r="X215" s="180"/>
      <c r="Y215" s="180"/>
      <c r="Z215" s="180"/>
      <c r="AA215" s="180"/>
      <c r="AB215" s="180"/>
      <c r="AC215" s="180"/>
      <c r="AD215" s="180"/>
      <c r="AE215" s="180"/>
      <c r="AF215" s="180"/>
      <c r="AG215" s="180"/>
      <c r="AH215" s="180"/>
      <c r="AI215" s="180"/>
      <c r="AJ215" s="207"/>
      <c r="AK215" s="183" t="str">
        <f t="shared" ref="AK215:AV215" si="201">IF(X215="f","0",IF(X215="d","1",IF(X215="d+","1.5",IF(X215="c","2",IF(X215="c+","2.5",IF(X215="b","3",IF(X215="b+","3.5",IF(X215="a","4","-"))))))))</f>
        <v>-</v>
      </c>
      <c r="AL215" s="183" t="str">
        <f t="shared" si="201"/>
        <v>-</v>
      </c>
      <c r="AM215" s="183" t="str">
        <f t="shared" si="201"/>
        <v>-</v>
      </c>
      <c r="AN215" s="183" t="str">
        <f t="shared" si="201"/>
        <v>-</v>
      </c>
      <c r="AO215" s="183" t="str">
        <f t="shared" si="201"/>
        <v>-</v>
      </c>
      <c r="AP215" s="183" t="str">
        <f t="shared" si="201"/>
        <v>-</v>
      </c>
      <c r="AQ215" s="183" t="str">
        <f t="shared" si="201"/>
        <v>-</v>
      </c>
      <c r="AR215" s="183" t="str">
        <f t="shared" si="201"/>
        <v>-</v>
      </c>
      <c r="AS215" s="183" t="str">
        <f t="shared" si="201"/>
        <v>-</v>
      </c>
      <c r="AT215" s="183" t="str">
        <f t="shared" si="201"/>
        <v>-</v>
      </c>
      <c r="AU215" s="183" t="str">
        <f t="shared" si="201"/>
        <v>-</v>
      </c>
      <c r="AV215" s="183" t="str">
        <f t="shared" si="201"/>
        <v>-</v>
      </c>
      <c r="AW215" s="184">
        <f>MAX(IF(AK215="4","4","0"),IF(AK215="3.5","3.5","0"),IF(AK215="3","3","0"),IF(AK215="2.5","2.5","0"),IF(AK215="2","2","0"),IF(AK215="1.5","1.5","0"),IF(AK215="1","1","0"),IF(AL215="4","4","0"),IF(AL215="3.5","3.5","0"),IF(AL215="3","3","0"),IF(AL215="2.5","2.5","0"),IF(AL215="2","2","0"),IF(AL215="1.5","1.5","0"),IF(AL215="1","1","0"),IF(AM215="4","4","0"),IF(AM215="3.5","3.5","0"),IF(AM215="3","3","0"),IF(AM215="2.5","2.5","0"),IF(AM215="2","2","0"),IF(AM215="1.5","1.5","0"),IF(AM215="1","1","0"),IF(AN215="4","4","0"),IF(AN215="3.5","3.5","0"),IF(AN215="3","3","0"),IF(AN215="2.5","2.5","0"),IF(AN215="2","2","0"),IF(AN215="1.5","1.5","0"),IF(AN215="1","1","0"),IF(AO215="4","4","0"),IF(AO215="3.5","3.5","0"),IF(AO215="3","3","0"),IF(AO215="2.5","2.5","0"),IF(AO215="2","2","0"),IF(AO215="1.5","1.5","0"),IF(AO215="1","1","0"),IF(AP215="4","4","0"),IF(AP215="3.5","3.5","0"),IF(AP215="3","3","0"),IF(AP215="2.5","2.5","0"),IF(AP215="2","2","0"),IF(AP215="1.5","1.5","0"),IF(AP215="1","1","0"),IF(AQ215="4","4","0"),IF(AQ215="3.5","3.5","0"),IF(AQ215="3","3","0"),IF(AQ215="2.5","2.5","0"),IF(AQ215="2","2","0"),IF(AQ215="1.5","1.5","0"),IF(AQ215="1","1","0"),IF(AR215="4","4","0"),IF(AR215="3.5","3.5","0"),IF(AR215="3","3","0"),IF(AR215="2.5","2.5","0"),IF(AR215="2","2","0"),IF(AR215="1.5","1.5","0"),IF(AR215="1","1","0"),IF(AS215="4","4","0"),IF(AS215="3.5","3.5","0"),IF(AS215="3","3","0"),IF(AS215="2.5","2.5","0"),IF(AS215="2","2","0"),IF(AS215="1.5","1.5","0"),IF(AS215="1","1","0"),IF(AT215="4","4","0"),IF(AT215="3.5","3.5","0"),IF(AT215="3","3","0"),IF(AT215="2.5","2.5","0"),IF(AT215="2","2","0"),IF(AT215="1.5","1.5","0"),IF(AT215="1","1","0"),IF(AU215="4","4","0"),IF(AU215="3.5","3.5","0"),IF(AU215="3","3","0"),IF(AU215="2.5","2.5","0"),IF(AU215="2","2","0"),IF(AU215="1.5","1.5","0"),IF(AU215="1","1","0"),IF(AV215="4","4","0"),IF(AV215="3.5","3.5","0"),IF(AV215="3","3","0"),IF(AV215="2.5","2.5","0"),IF(AV215="2","2","0"),IF(AV215="1.5","1.5","0"),IF(AV215="1","1","0"))</f>
        <v>0</v>
      </c>
      <c r="AX215" s="185">
        <f>W215</f>
        <v>0</v>
      </c>
      <c r="AY215" s="186">
        <f>AW215*W215</f>
        <v>0</v>
      </c>
      <c r="AZ215" s="206"/>
    </row>
    <row r="216" spans="1:52" ht="11.4" customHeight="1" thickBot="1" x14ac:dyDescent="0.3">
      <c r="A216" s="338"/>
      <c r="B216" s="338"/>
      <c r="C216" s="338"/>
      <c r="D216" s="338"/>
      <c r="E216" s="212"/>
      <c r="F216" s="340"/>
      <c r="G216" s="340"/>
      <c r="H216" s="340"/>
      <c r="I216" s="340"/>
      <c r="J216" s="340"/>
      <c r="K216" s="338" t="s">
        <v>268</v>
      </c>
      <c r="L216" s="338"/>
      <c r="M216" s="338"/>
      <c r="N216" s="338"/>
      <c r="O216" s="338"/>
      <c r="P216" s="338"/>
      <c r="Q216" s="338"/>
      <c r="R216" s="338"/>
      <c r="S216" s="338"/>
      <c r="T216" s="338"/>
      <c r="U216" s="195">
        <f>SUM(W215)</f>
        <v>0</v>
      </c>
      <c r="V216" s="196">
        <v>3</v>
      </c>
      <c r="W216" s="221" t="str">
        <f>IF(U216&gt;=V216,"หน่วยกิตครบ","ไม่ครบหน่วยกิต")</f>
        <v>ไม่ครบหน่วยกิต</v>
      </c>
      <c r="X216" s="187"/>
      <c r="Y216" s="187"/>
      <c r="Z216" s="187"/>
      <c r="AA216" s="187"/>
      <c r="AB216" s="187"/>
      <c r="AC216" s="187"/>
      <c r="AD216" s="187"/>
      <c r="AE216" s="187"/>
      <c r="AF216" s="187"/>
      <c r="AG216" s="187"/>
      <c r="AH216" s="187"/>
      <c r="AI216" s="187"/>
      <c r="AJ216" s="207"/>
      <c r="AK216" s="187"/>
      <c r="AL216" s="187"/>
      <c r="AM216" s="187"/>
      <c r="AN216" s="187"/>
      <c r="AO216" s="187"/>
      <c r="AP216" s="187"/>
      <c r="AQ216" s="187"/>
      <c r="AR216" s="187"/>
      <c r="AS216" s="187"/>
      <c r="AT216" s="187"/>
      <c r="AU216" s="187"/>
      <c r="AV216" s="187"/>
      <c r="AW216" s="191"/>
      <c r="AX216" s="191" t="e">
        <f>SUM(#REF!)</f>
        <v>#REF!</v>
      </c>
      <c r="AY216" s="193" t="e">
        <f>SUM(#REF!)</f>
        <v>#REF!</v>
      </c>
      <c r="AZ216" s="190" t="e">
        <f>AY216/AX216</f>
        <v>#REF!</v>
      </c>
    </row>
    <row r="217" spans="1:52" ht="11.4" customHeight="1" thickBot="1" x14ac:dyDescent="0.3">
      <c r="A217" s="338"/>
      <c r="B217" s="338"/>
      <c r="C217" s="338"/>
      <c r="D217" s="338"/>
      <c r="E217" s="338"/>
      <c r="F217" s="338"/>
      <c r="G217" s="338"/>
      <c r="H217" s="338"/>
      <c r="I217" s="338"/>
      <c r="J217" s="338"/>
      <c r="K217" s="338"/>
      <c r="L217" s="338"/>
      <c r="M217" s="338"/>
      <c r="N217" s="338"/>
      <c r="O217" s="338"/>
      <c r="P217" s="338"/>
      <c r="Q217" s="338"/>
      <c r="R217" s="338"/>
      <c r="S217" s="338"/>
      <c r="T217" s="338"/>
      <c r="U217" s="209">
        <f>U216+U129+U103+U89+U78+U63+U50+U40+U34+U23+U12+U8</f>
        <v>9</v>
      </c>
      <c r="V217" s="209"/>
      <c r="W217" s="222" t="e">
        <f>IF(X217&gt;=Z217,"หน่วยกิตครบ","ไม่ครบหน่วยกิต")</f>
        <v>#VALUE!</v>
      </c>
      <c r="X217" s="210">
        <f>U216+U129+U103+U89+U78+U63+U50+U40+U34+U23+U12+U8</f>
        <v>9</v>
      </c>
      <c r="Y217" s="211"/>
      <c r="Z217" s="210" t="e">
        <f>V216+V129+V103+V89+V78+V63+V50+V40+V34+V23+V12+V8</f>
        <v>#VALUE!</v>
      </c>
      <c r="AA217" s="211"/>
      <c r="AB217" s="197"/>
      <c r="AC217" s="197"/>
      <c r="AD217" s="197"/>
      <c r="AE217" s="197"/>
      <c r="AF217" s="197"/>
      <c r="AG217" s="197"/>
      <c r="AH217" s="197"/>
      <c r="AI217" s="197"/>
      <c r="AJ217" s="208"/>
      <c r="AK217" s="197"/>
      <c r="AL217" s="197"/>
      <c r="AM217" s="197"/>
      <c r="AN217" s="197"/>
      <c r="AO217" s="197"/>
      <c r="AP217" s="197"/>
      <c r="AQ217" s="197"/>
      <c r="AR217" s="197"/>
      <c r="AS217" s="197"/>
      <c r="AT217" s="197"/>
      <c r="AU217" s="197"/>
      <c r="AV217" s="197"/>
      <c r="AW217" s="198"/>
      <c r="AX217" s="198" t="e">
        <f>AX216+AX129+AX103+AX89+AX78+AX63+AX50+AX40+AX34+AX23+AX12+AX8</f>
        <v>#REF!</v>
      </c>
      <c r="AY217" s="198" t="e">
        <f>AY216+AY129+AY103+AY89+AY78+AY63+AY50+AY40+AY34+AY23+AY12+AY8</f>
        <v>#REF!</v>
      </c>
      <c r="AZ217" s="190" t="e">
        <f>AY217/AX217</f>
        <v>#REF!</v>
      </c>
    </row>
  </sheetData>
  <mergeCells count="1240">
    <mergeCell ref="A1:S1"/>
    <mergeCell ref="B2:P2"/>
    <mergeCell ref="Q2:R2"/>
    <mergeCell ref="S2:T2"/>
    <mergeCell ref="B3:P3"/>
    <mergeCell ref="Q3:R3"/>
    <mergeCell ref="A7:B7"/>
    <mergeCell ref="C7:D7"/>
    <mergeCell ref="E7:F7"/>
    <mergeCell ref="G7:I7"/>
    <mergeCell ref="J7:R7"/>
    <mergeCell ref="S7:T7"/>
    <mergeCell ref="X5:AI5"/>
    <mergeCell ref="AK5:AZ5"/>
    <mergeCell ref="A6:B6"/>
    <mergeCell ref="C6:D6"/>
    <mergeCell ref="E6:F6"/>
    <mergeCell ref="G6:T6"/>
    <mergeCell ref="A4:B4"/>
    <mergeCell ref="C4:L4"/>
    <mergeCell ref="M4:R4"/>
    <mergeCell ref="S4:T4"/>
    <mergeCell ref="A5:B5"/>
    <mergeCell ref="C5:D5"/>
    <mergeCell ref="E5:T5"/>
    <mergeCell ref="A11:B11"/>
    <mergeCell ref="C11:D11"/>
    <mergeCell ref="E11:F11"/>
    <mergeCell ref="G11:I11"/>
    <mergeCell ref="J11:R11"/>
    <mergeCell ref="S11:T11"/>
    <mergeCell ref="A9:B9"/>
    <mergeCell ref="C9:D9"/>
    <mergeCell ref="E9:T9"/>
    <mergeCell ref="X9:AI9"/>
    <mergeCell ref="AK9:AZ9"/>
    <mergeCell ref="A10:B10"/>
    <mergeCell ref="C10:D10"/>
    <mergeCell ref="E10:F10"/>
    <mergeCell ref="G10:R10"/>
    <mergeCell ref="S10:T10"/>
    <mergeCell ref="A8:B8"/>
    <mergeCell ref="C8:D8"/>
    <mergeCell ref="E8:F8"/>
    <mergeCell ref="G8:I8"/>
    <mergeCell ref="J8:R8"/>
    <mergeCell ref="S8:T8"/>
    <mergeCell ref="A14:B14"/>
    <mergeCell ref="C14:D14"/>
    <mergeCell ref="E14:F14"/>
    <mergeCell ref="G14:I14"/>
    <mergeCell ref="J14:R14"/>
    <mergeCell ref="S14:T14"/>
    <mergeCell ref="A13:B13"/>
    <mergeCell ref="C13:D13"/>
    <mergeCell ref="E13:F13"/>
    <mergeCell ref="G13:I13"/>
    <mergeCell ref="J13:R13"/>
    <mergeCell ref="S13:T13"/>
    <mergeCell ref="A12:B12"/>
    <mergeCell ref="C12:D12"/>
    <mergeCell ref="E12:F12"/>
    <mergeCell ref="G12:I12"/>
    <mergeCell ref="J12:R12"/>
    <mergeCell ref="S12:T12"/>
    <mergeCell ref="A17:B17"/>
    <mergeCell ref="C17:D17"/>
    <mergeCell ref="E17:F17"/>
    <mergeCell ref="G17:I17"/>
    <mergeCell ref="J17:R17"/>
    <mergeCell ref="S17:T17"/>
    <mergeCell ref="A16:B16"/>
    <mergeCell ref="C16:D16"/>
    <mergeCell ref="E16:F16"/>
    <mergeCell ref="G16:I16"/>
    <mergeCell ref="J16:R16"/>
    <mergeCell ref="S16:T16"/>
    <mergeCell ref="A15:B15"/>
    <mergeCell ref="C15:D15"/>
    <mergeCell ref="E15:F15"/>
    <mergeCell ref="G15:I15"/>
    <mergeCell ref="J15:R15"/>
    <mergeCell ref="S15:T15"/>
    <mergeCell ref="A20:B20"/>
    <mergeCell ref="C20:D20"/>
    <mergeCell ref="E20:F20"/>
    <mergeCell ref="G20:I20"/>
    <mergeCell ref="J20:R20"/>
    <mergeCell ref="S20:T20"/>
    <mergeCell ref="A19:B19"/>
    <mergeCell ref="C19:D19"/>
    <mergeCell ref="E19:F19"/>
    <mergeCell ref="G19:I19"/>
    <mergeCell ref="J19:R19"/>
    <mergeCell ref="S19:T19"/>
    <mergeCell ref="A18:B18"/>
    <mergeCell ref="C18:D18"/>
    <mergeCell ref="E18:F18"/>
    <mergeCell ref="G18:I18"/>
    <mergeCell ref="J18:R18"/>
    <mergeCell ref="S18:T18"/>
    <mergeCell ref="A23:B23"/>
    <mergeCell ref="C23:D23"/>
    <mergeCell ref="E23:F23"/>
    <mergeCell ref="G23:I23"/>
    <mergeCell ref="J23:R23"/>
    <mergeCell ref="S23:T23"/>
    <mergeCell ref="A22:B22"/>
    <mergeCell ref="C22:D22"/>
    <mergeCell ref="E22:F22"/>
    <mergeCell ref="G22:I22"/>
    <mergeCell ref="J22:R22"/>
    <mergeCell ref="S22:T22"/>
    <mergeCell ref="A21:B21"/>
    <mergeCell ref="C21:D21"/>
    <mergeCell ref="E21:F21"/>
    <mergeCell ref="G21:I21"/>
    <mergeCell ref="J21:R21"/>
    <mergeCell ref="S21:T21"/>
    <mergeCell ref="X28:AI28"/>
    <mergeCell ref="AK28:AZ28"/>
    <mergeCell ref="A26:B26"/>
    <mergeCell ref="C26:D26"/>
    <mergeCell ref="E26:F26"/>
    <mergeCell ref="G26:I26"/>
    <mergeCell ref="J26:R26"/>
    <mergeCell ref="S26:T26"/>
    <mergeCell ref="A25:B25"/>
    <mergeCell ref="C25:D25"/>
    <mergeCell ref="E25:F25"/>
    <mergeCell ref="G25:I25"/>
    <mergeCell ref="J25:R25"/>
    <mergeCell ref="S25:T25"/>
    <mergeCell ref="A24:B24"/>
    <mergeCell ref="C24:D24"/>
    <mergeCell ref="E24:F24"/>
    <mergeCell ref="G24:I24"/>
    <mergeCell ref="J24:R24"/>
    <mergeCell ref="S24:T24"/>
    <mergeCell ref="A31:B31"/>
    <mergeCell ref="C31:D31"/>
    <mergeCell ref="E31:F31"/>
    <mergeCell ref="G31:I31"/>
    <mergeCell ref="J31:R31"/>
    <mergeCell ref="S31:T31"/>
    <mergeCell ref="A29:B29"/>
    <mergeCell ref="C29:D29"/>
    <mergeCell ref="E29:T29"/>
    <mergeCell ref="A30:B30"/>
    <mergeCell ref="C30:D30"/>
    <mergeCell ref="E30:F30"/>
    <mergeCell ref="G30:I30"/>
    <mergeCell ref="J30:R30"/>
    <mergeCell ref="S30:T30"/>
    <mergeCell ref="A27:B28"/>
    <mergeCell ref="C27:D28"/>
    <mergeCell ref="E27:T27"/>
    <mergeCell ref="E28:T28"/>
    <mergeCell ref="A35:B35"/>
    <mergeCell ref="C35:D35"/>
    <mergeCell ref="E35:F35"/>
    <mergeCell ref="G35:I35"/>
    <mergeCell ref="J35:R35"/>
    <mergeCell ref="S35:T35"/>
    <mergeCell ref="S33:T33"/>
    <mergeCell ref="A34:B34"/>
    <mergeCell ref="C34:D34"/>
    <mergeCell ref="E34:F34"/>
    <mergeCell ref="G34:I34"/>
    <mergeCell ref="J34:R34"/>
    <mergeCell ref="S34:T34"/>
    <mergeCell ref="A32:B32"/>
    <mergeCell ref="C32:D32"/>
    <mergeCell ref="E32:F32"/>
    <mergeCell ref="G32:R32"/>
    <mergeCell ref="S32:T32"/>
    <mergeCell ref="A33:B33"/>
    <mergeCell ref="C33:D33"/>
    <mergeCell ref="E33:F33"/>
    <mergeCell ref="G33:I33"/>
    <mergeCell ref="J33:R33"/>
    <mergeCell ref="A38:B38"/>
    <mergeCell ref="C38:D38"/>
    <mergeCell ref="E38:F38"/>
    <mergeCell ref="G38:I38"/>
    <mergeCell ref="J38:R38"/>
    <mergeCell ref="S38:T38"/>
    <mergeCell ref="A37:B37"/>
    <mergeCell ref="C37:D37"/>
    <mergeCell ref="E37:F37"/>
    <mergeCell ref="G37:I37"/>
    <mergeCell ref="J37:R37"/>
    <mergeCell ref="S37:T37"/>
    <mergeCell ref="A36:B36"/>
    <mergeCell ref="C36:D36"/>
    <mergeCell ref="E36:F36"/>
    <mergeCell ref="G36:I36"/>
    <mergeCell ref="J36:R36"/>
    <mergeCell ref="S36:T36"/>
    <mergeCell ref="A41:B41"/>
    <mergeCell ref="C41:D41"/>
    <mergeCell ref="E41:F41"/>
    <mergeCell ref="G41:I41"/>
    <mergeCell ref="J41:R41"/>
    <mergeCell ref="S41:T41"/>
    <mergeCell ref="A40:B40"/>
    <mergeCell ref="C40:D40"/>
    <mergeCell ref="E40:F40"/>
    <mergeCell ref="G40:I40"/>
    <mergeCell ref="J40:R40"/>
    <mergeCell ref="S40:T40"/>
    <mergeCell ref="A39:B39"/>
    <mergeCell ref="C39:D39"/>
    <mergeCell ref="E39:F39"/>
    <mergeCell ref="G39:I39"/>
    <mergeCell ref="J39:R39"/>
    <mergeCell ref="S39:T39"/>
    <mergeCell ref="A45:B45"/>
    <mergeCell ref="C45:D45"/>
    <mergeCell ref="E45:F45"/>
    <mergeCell ref="G45:I45"/>
    <mergeCell ref="J45:R45"/>
    <mergeCell ref="S45:T45"/>
    <mergeCell ref="A43:B43"/>
    <mergeCell ref="C43:D43"/>
    <mergeCell ref="E43:T43"/>
    <mergeCell ref="X43:AI43"/>
    <mergeCell ref="AK43:AZ43"/>
    <mergeCell ref="A44:B44"/>
    <mergeCell ref="C44:D44"/>
    <mergeCell ref="E44:F44"/>
    <mergeCell ref="G44:R44"/>
    <mergeCell ref="S44:T44"/>
    <mergeCell ref="A42:B42"/>
    <mergeCell ref="C42:D42"/>
    <mergeCell ref="E42:F42"/>
    <mergeCell ref="G42:I42"/>
    <mergeCell ref="J42:R42"/>
    <mergeCell ref="S42:T42"/>
    <mergeCell ref="A48:B48"/>
    <mergeCell ref="C48:D48"/>
    <mergeCell ref="E48:F48"/>
    <mergeCell ref="G48:I48"/>
    <mergeCell ref="J48:R48"/>
    <mergeCell ref="S48:T48"/>
    <mergeCell ref="A47:B47"/>
    <mergeCell ref="C47:D47"/>
    <mergeCell ref="E47:F47"/>
    <mergeCell ref="G47:I47"/>
    <mergeCell ref="J47:R47"/>
    <mergeCell ref="S47:T47"/>
    <mergeCell ref="A46:B46"/>
    <mergeCell ref="C46:D46"/>
    <mergeCell ref="E46:F46"/>
    <mergeCell ref="G46:I46"/>
    <mergeCell ref="J46:R46"/>
    <mergeCell ref="S46:T46"/>
    <mergeCell ref="A51:B51"/>
    <mergeCell ref="C51:D51"/>
    <mergeCell ref="E51:F51"/>
    <mergeCell ref="G51:I51"/>
    <mergeCell ref="J51:R51"/>
    <mergeCell ref="S51:T51"/>
    <mergeCell ref="A50:B50"/>
    <mergeCell ref="C50:D50"/>
    <mergeCell ref="E50:F50"/>
    <mergeCell ref="G50:I50"/>
    <mergeCell ref="J50:R50"/>
    <mergeCell ref="S50:T50"/>
    <mergeCell ref="A49:B49"/>
    <mergeCell ref="C49:D49"/>
    <mergeCell ref="E49:F49"/>
    <mergeCell ref="G49:I49"/>
    <mergeCell ref="J49:R49"/>
    <mergeCell ref="S49:T49"/>
    <mergeCell ref="A54:B54"/>
    <mergeCell ref="C54:D54"/>
    <mergeCell ref="E54:F54"/>
    <mergeCell ref="G54:I54"/>
    <mergeCell ref="J54:R54"/>
    <mergeCell ref="S54:T54"/>
    <mergeCell ref="A53:B53"/>
    <mergeCell ref="C53:D53"/>
    <mergeCell ref="E53:F53"/>
    <mergeCell ref="G53:I53"/>
    <mergeCell ref="J53:R53"/>
    <mergeCell ref="S53:T53"/>
    <mergeCell ref="A52:B52"/>
    <mergeCell ref="C52:D52"/>
    <mergeCell ref="E52:F52"/>
    <mergeCell ref="G52:I52"/>
    <mergeCell ref="J52:R52"/>
    <mergeCell ref="S52:T52"/>
    <mergeCell ref="A57:B57"/>
    <mergeCell ref="C57:D57"/>
    <mergeCell ref="E57:F57"/>
    <mergeCell ref="G57:I57"/>
    <mergeCell ref="J57:R57"/>
    <mergeCell ref="S57:T57"/>
    <mergeCell ref="A56:B56"/>
    <mergeCell ref="C56:D56"/>
    <mergeCell ref="E56:F56"/>
    <mergeCell ref="G56:I56"/>
    <mergeCell ref="J56:R56"/>
    <mergeCell ref="S56:T56"/>
    <mergeCell ref="A55:B55"/>
    <mergeCell ref="C55:D55"/>
    <mergeCell ref="E55:F55"/>
    <mergeCell ref="G55:I55"/>
    <mergeCell ref="J55:R55"/>
    <mergeCell ref="S55:T55"/>
    <mergeCell ref="A60:B60"/>
    <mergeCell ref="C60:D60"/>
    <mergeCell ref="E60:F60"/>
    <mergeCell ref="G60:I60"/>
    <mergeCell ref="J60:R60"/>
    <mergeCell ref="S60:T60"/>
    <mergeCell ref="A59:B59"/>
    <mergeCell ref="C59:D59"/>
    <mergeCell ref="E59:F59"/>
    <mergeCell ref="G59:I59"/>
    <mergeCell ref="J59:R59"/>
    <mergeCell ref="S59:T59"/>
    <mergeCell ref="A58:B58"/>
    <mergeCell ref="C58:D58"/>
    <mergeCell ref="E58:F58"/>
    <mergeCell ref="G58:I58"/>
    <mergeCell ref="J58:R58"/>
    <mergeCell ref="S58:T58"/>
    <mergeCell ref="A64:B64"/>
    <mergeCell ref="C64:D64"/>
    <mergeCell ref="E64:F64"/>
    <mergeCell ref="G64:I64"/>
    <mergeCell ref="J64:R64"/>
    <mergeCell ref="S64:T64"/>
    <mergeCell ref="A63:B63"/>
    <mergeCell ref="C63:D63"/>
    <mergeCell ref="E63:F63"/>
    <mergeCell ref="G63:I63"/>
    <mergeCell ref="J63:R63"/>
    <mergeCell ref="S63:T63"/>
    <mergeCell ref="A61:B61"/>
    <mergeCell ref="C61:D61"/>
    <mergeCell ref="E61:T61"/>
    <mergeCell ref="X61:AI61"/>
    <mergeCell ref="AK61:AZ61"/>
    <mergeCell ref="A62:B62"/>
    <mergeCell ref="C62:D62"/>
    <mergeCell ref="E62:F62"/>
    <mergeCell ref="G62:R62"/>
    <mergeCell ref="S62:T62"/>
    <mergeCell ref="A67:B67"/>
    <mergeCell ref="C67:D67"/>
    <mergeCell ref="E67:F67"/>
    <mergeCell ref="G67:I67"/>
    <mergeCell ref="J67:R67"/>
    <mergeCell ref="S67:T67"/>
    <mergeCell ref="A66:B66"/>
    <mergeCell ref="C66:D66"/>
    <mergeCell ref="E66:F66"/>
    <mergeCell ref="G66:I66"/>
    <mergeCell ref="J66:R66"/>
    <mergeCell ref="S66:T66"/>
    <mergeCell ref="A65:B65"/>
    <mergeCell ref="C65:D65"/>
    <mergeCell ref="E65:F65"/>
    <mergeCell ref="G65:I65"/>
    <mergeCell ref="J65:R65"/>
    <mergeCell ref="S65:T65"/>
    <mergeCell ref="A70:B70"/>
    <mergeCell ref="C70:D70"/>
    <mergeCell ref="E70:F70"/>
    <mergeCell ref="G70:R70"/>
    <mergeCell ref="S70:T70"/>
    <mergeCell ref="A71:B71"/>
    <mergeCell ref="C71:D71"/>
    <mergeCell ref="E71:F71"/>
    <mergeCell ref="G71:I71"/>
    <mergeCell ref="J71:R71"/>
    <mergeCell ref="A69:B69"/>
    <mergeCell ref="C69:D69"/>
    <mergeCell ref="E69:N69"/>
    <mergeCell ref="O69:T69"/>
    <mergeCell ref="X69:AI69"/>
    <mergeCell ref="AK69:AZ69"/>
    <mergeCell ref="A68:B68"/>
    <mergeCell ref="C68:D68"/>
    <mergeCell ref="E68:F68"/>
    <mergeCell ref="G68:I68"/>
    <mergeCell ref="J68:R68"/>
    <mergeCell ref="S68:T68"/>
    <mergeCell ref="A74:B74"/>
    <mergeCell ref="C74:D74"/>
    <mergeCell ref="E74:F74"/>
    <mergeCell ref="G74:I74"/>
    <mergeCell ref="J74:R74"/>
    <mergeCell ref="S74:T74"/>
    <mergeCell ref="A73:B73"/>
    <mergeCell ref="C73:D73"/>
    <mergeCell ref="E73:F73"/>
    <mergeCell ref="G73:I73"/>
    <mergeCell ref="J73:R73"/>
    <mergeCell ref="S73:T73"/>
    <mergeCell ref="S71:T71"/>
    <mergeCell ref="A72:B72"/>
    <mergeCell ref="C72:D72"/>
    <mergeCell ref="E72:F72"/>
    <mergeCell ref="G72:I72"/>
    <mergeCell ref="J72:R72"/>
    <mergeCell ref="S72:T72"/>
    <mergeCell ref="A77:B77"/>
    <mergeCell ref="C77:D77"/>
    <mergeCell ref="E77:F77"/>
    <mergeCell ref="G77:I77"/>
    <mergeCell ref="J77:R77"/>
    <mergeCell ref="S77:T77"/>
    <mergeCell ref="A76:B76"/>
    <mergeCell ref="C76:D76"/>
    <mergeCell ref="E76:F76"/>
    <mergeCell ref="G76:I76"/>
    <mergeCell ref="J76:R76"/>
    <mergeCell ref="S76:T76"/>
    <mergeCell ref="A75:B75"/>
    <mergeCell ref="C75:D75"/>
    <mergeCell ref="E75:F75"/>
    <mergeCell ref="G75:I75"/>
    <mergeCell ref="J75:R75"/>
    <mergeCell ref="S75:T75"/>
    <mergeCell ref="A80:B80"/>
    <mergeCell ref="C80:D80"/>
    <mergeCell ref="E80:F80"/>
    <mergeCell ref="G80:I80"/>
    <mergeCell ref="J80:R80"/>
    <mergeCell ref="S80:T80"/>
    <mergeCell ref="A79:B79"/>
    <mergeCell ref="C79:D79"/>
    <mergeCell ref="E79:F79"/>
    <mergeCell ref="G79:I79"/>
    <mergeCell ref="J79:R79"/>
    <mergeCell ref="S79:T79"/>
    <mergeCell ref="A78:B78"/>
    <mergeCell ref="C78:D78"/>
    <mergeCell ref="E78:F78"/>
    <mergeCell ref="G78:I78"/>
    <mergeCell ref="J78:R78"/>
    <mergeCell ref="S78:T78"/>
    <mergeCell ref="A83:B83"/>
    <mergeCell ref="C83:D83"/>
    <mergeCell ref="E83:F83"/>
    <mergeCell ref="G83:I83"/>
    <mergeCell ref="J83:R83"/>
    <mergeCell ref="S83:T83"/>
    <mergeCell ref="A82:B82"/>
    <mergeCell ref="C82:D82"/>
    <mergeCell ref="E82:F82"/>
    <mergeCell ref="G82:I82"/>
    <mergeCell ref="J82:R82"/>
    <mergeCell ref="S82:T82"/>
    <mergeCell ref="A81:B81"/>
    <mergeCell ref="C81:D81"/>
    <mergeCell ref="E81:F81"/>
    <mergeCell ref="G81:I81"/>
    <mergeCell ref="J81:R81"/>
    <mergeCell ref="S81:T81"/>
    <mergeCell ref="A87:B87"/>
    <mergeCell ref="C87:D87"/>
    <mergeCell ref="E87:F87"/>
    <mergeCell ref="G87:I87"/>
    <mergeCell ref="J87:Q87"/>
    <mergeCell ref="S87:T87"/>
    <mergeCell ref="A85:B85"/>
    <mergeCell ref="C85:D85"/>
    <mergeCell ref="E85:T85"/>
    <mergeCell ref="X85:AI85"/>
    <mergeCell ref="AK85:AZ85"/>
    <mergeCell ref="A86:B86"/>
    <mergeCell ref="C86:D86"/>
    <mergeCell ref="E86:F86"/>
    <mergeCell ref="G86:Q86"/>
    <mergeCell ref="R86:T86"/>
    <mergeCell ref="A84:B84"/>
    <mergeCell ref="C84:D84"/>
    <mergeCell ref="E84:F84"/>
    <mergeCell ref="G84:I84"/>
    <mergeCell ref="J84:R84"/>
    <mergeCell ref="S84:T84"/>
    <mergeCell ref="A90:B90"/>
    <mergeCell ref="C90:D90"/>
    <mergeCell ref="E90:F90"/>
    <mergeCell ref="G90:I90"/>
    <mergeCell ref="J90:Q90"/>
    <mergeCell ref="S90:T90"/>
    <mergeCell ref="A89:B89"/>
    <mergeCell ref="C89:D89"/>
    <mergeCell ref="E89:F89"/>
    <mergeCell ref="G89:I89"/>
    <mergeCell ref="J89:Q89"/>
    <mergeCell ref="S89:T89"/>
    <mergeCell ref="A88:B88"/>
    <mergeCell ref="C88:D88"/>
    <mergeCell ref="E88:F88"/>
    <mergeCell ref="G88:I88"/>
    <mergeCell ref="J88:Q88"/>
    <mergeCell ref="S88:T88"/>
    <mergeCell ref="S92:T92"/>
    <mergeCell ref="A93:B93"/>
    <mergeCell ref="C93:D93"/>
    <mergeCell ref="E93:F93"/>
    <mergeCell ref="G93:I93"/>
    <mergeCell ref="J93:Q93"/>
    <mergeCell ref="S93:T93"/>
    <mergeCell ref="A91:B91"/>
    <mergeCell ref="C91:D91"/>
    <mergeCell ref="E91:F91"/>
    <mergeCell ref="G91:Q91"/>
    <mergeCell ref="S91:T91"/>
    <mergeCell ref="A92:B92"/>
    <mergeCell ref="C92:D92"/>
    <mergeCell ref="E92:F92"/>
    <mergeCell ref="G92:I92"/>
    <mergeCell ref="J92:Q92"/>
    <mergeCell ref="A96:B96"/>
    <mergeCell ref="C96:D96"/>
    <mergeCell ref="E96:F96"/>
    <mergeCell ref="G96:I96"/>
    <mergeCell ref="J96:Q96"/>
    <mergeCell ref="S96:T96"/>
    <mergeCell ref="A95:B95"/>
    <mergeCell ref="C95:D95"/>
    <mergeCell ref="E95:F95"/>
    <mergeCell ref="G95:I95"/>
    <mergeCell ref="J95:Q95"/>
    <mergeCell ref="S95:T95"/>
    <mergeCell ref="A94:B94"/>
    <mergeCell ref="C94:D94"/>
    <mergeCell ref="E94:F94"/>
    <mergeCell ref="G94:I94"/>
    <mergeCell ref="J94:Q94"/>
    <mergeCell ref="S94:T94"/>
    <mergeCell ref="A99:B99"/>
    <mergeCell ref="C99:D99"/>
    <mergeCell ref="E99:F99"/>
    <mergeCell ref="G99:I99"/>
    <mergeCell ref="J99:Q99"/>
    <mergeCell ref="S99:T99"/>
    <mergeCell ref="A98:B98"/>
    <mergeCell ref="C98:D98"/>
    <mergeCell ref="E98:F98"/>
    <mergeCell ref="G98:I98"/>
    <mergeCell ref="J98:Q98"/>
    <mergeCell ref="S98:T98"/>
    <mergeCell ref="A97:B97"/>
    <mergeCell ref="C97:D97"/>
    <mergeCell ref="E97:F97"/>
    <mergeCell ref="G97:I97"/>
    <mergeCell ref="J97:Q97"/>
    <mergeCell ref="S97:T97"/>
    <mergeCell ref="A102:B102"/>
    <mergeCell ref="C102:D102"/>
    <mergeCell ref="E102:F102"/>
    <mergeCell ref="G102:I102"/>
    <mergeCell ref="J102:Q102"/>
    <mergeCell ref="S102:T102"/>
    <mergeCell ref="A101:B101"/>
    <mergeCell ref="C101:D101"/>
    <mergeCell ref="E101:F101"/>
    <mergeCell ref="G101:I101"/>
    <mergeCell ref="J101:Q101"/>
    <mergeCell ref="S101:T101"/>
    <mergeCell ref="A100:B100"/>
    <mergeCell ref="C100:D100"/>
    <mergeCell ref="E100:F100"/>
    <mergeCell ref="G100:I100"/>
    <mergeCell ref="J100:Q100"/>
    <mergeCell ref="S100:T100"/>
    <mergeCell ref="A105:B105"/>
    <mergeCell ref="C105:D105"/>
    <mergeCell ref="E105:F105"/>
    <mergeCell ref="G105:I105"/>
    <mergeCell ref="J105:Q105"/>
    <mergeCell ref="S105:T105"/>
    <mergeCell ref="A104:B104"/>
    <mergeCell ref="C104:D104"/>
    <mergeCell ref="E104:F104"/>
    <mergeCell ref="G104:I104"/>
    <mergeCell ref="J104:Q104"/>
    <mergeCell ref="S104:T104"/>
    <mergeCell ref="A103:B103"/>
    <mergeCell ref="C103:D103"/>
    <mergeCell ref="E103:F103"/>
    <mergeCell ref="G103:I103"/>
    <mergeCell ref="J103:Q103"/>
    <mergeCell ref="S103:T103"/>
    <mergeCell ref="A108:B108"/>
    <mergeCell ref="C108:D108"/>
    <mergeCell ref="E108:F108"/>
    <mergeCell ref="G108:I108"/>
    <mergeCell ref="J108:Q108"/>
    <mergeCell ref="S108:T108"/>
    <mergeCell ref="A107:B107"/>
    <mergeCell ref="C107:D107"/>
    <mergeCell ref="E107:F107"/>
    <mergeCell ref="G107:I107"/>
    <mergeCell ref="J107:Q107"/>
    <mergeCell ref="S107:T107"/>
    <mergeCell ref="A106:B106"/>
    <mergeCell ref="C106:D106"/>
    <mergeCell ref="E106:F106"/>
    <mergeCell ref="G106:I106"/>
    <mergeCell ref="J106:Q106"/>
    <mergeCell ref="S106:T106"/>
    <mergeCell ref="A111:B111"/>
    <mergeCell ref="C111:M111"/>
    <mergeCell ref="N111:Q111"/>
    <mergeCell ref="R111:T111"/>
    <mergeCell ref="A112:B112"/>
    <mergeCell ref="C112:D112"/>
    <mergeCell ref="E112:T112"/>
    <mergeCell ref="A110:B110"/>
    <mergeCell ref="C110:D110"/>
    <mergeCell ref="E110:F110"/>
    <mergeCell ref="G110:I110"/>
    <mergeCell ref="J110:Q110"/>
    <mergeCell ref="R110:T110"/>
    <mergeCell ref="A109:B109"/>
    <mergeCell ref="C109:D109"/>
    <mergeCell ref="E109:F109"/>
    <mergeCell ref="G109:I109"/>
    <mergeCell ref="J109:Q109"/>
    <mergeCell ref="R109:T109"/>
    <mergeCell ref="A115:B115"/>
    <mergeCell ref="C115:D115"/>
    <mergeCell ref="E115:F115"/>
    <mergeCell ref="G115:I115"/>
    <mergeCell ref="J115:Q115"/>
    <mergeCell ref="R115:T115"/>
    <mergeCell ref="A114:B114"/>
    <mergeCell ref="C114:D114"/>
    <mergeCell ref="E114:F114"/>
    <mergeCell ref="G114:I114"/>
    <mergeCell ref="J114:Q114"/>
    <mergeCell ref="S114:T114"/>
    <mergeCell ref="X112:AI112"/>
    <mergeCell ref="AK112:AZ112"/>
    <mergeCell ref="A113:B113"/>
    <mergeCell ref="C113:D113"/>
    <mergeCell ref="E113:F113"/>
    <mergeCell ref="G113:Q113"/>
    <mergeCell ref="R113:T113"/>
    <mergeCell ref="A118:B118"/>
    <mergeCell ref="C118:D118"/>
    <mergeCell ref="E118:F118"/>
    <mergeCell ref="G118:I118"/>
    <mergeCell ref="J118:Q118"/>
    <mergeCell ref="S118:T118"/>
    <mergeCell ref="A117:B117"/>
    <mergeCell ref="C117:D117"/>
    <mergeCell ref="E117:F117"/>
    <mergeCell ref="G117:I117"/>
    <mergeCell ref="J117:Q117"/>
    <mergeCell ref="R117:T117"/>
    <mergeCell ref="A116:B116"/>
    <mergeCell ref="C116:D116"/>
    <mergeCell ref="E116:F116"/>
    <mergeCell ref="G116:I116"/>
    <mergeCell ref="J116:Q116"/>
    <mergeCell ref="S116:T116"/>
    <mergeCell ref="A121:B121"/>
    <mergeCell ref="C121:D121"/>
    <mergeCell ref="E121:F121"/>
    <mergeCell ref="G121:I121"/>
    <mergeCell ref="J121:Q121"/>
    <mergeCell ref="R121:T121"/>
    <mergeCell ref="A120:B120"/>
    <mergeCell ref="C120:D120"/>
    <mergeCell ref="E120:F120"/>
    <mergeCell ref="G120:I120"/>
    <mergeCell ref="J120:Q120"/>
    <mergeCell ref="S120:T120"/>
    <mergeCell ref="A119:B119"/>
    <mergeCell ref="C119:D119"/>
    <mergeCell ref="E119:F119"/>
    <mergeCell ref="G119:I119"/>
    <mergeCell ref="J119:Q119"/>
    <mergeCell ref="R119:T119"/>
    <mergeCell ref="A124:B124"/>
    <mergeCell ref="C124:D124"/>
    <mergeCell ref="E124:F124"/>
    <mergeCell ref="G124:I124"/>
    <mergeCell ref="J124:Q124"/>
    <mergeCell ref="S124:T124"/>
    <mergeCell ref="A123:B123"/>
    <mergeCell ref="C123:D123"/>
    <mergeCell ref="E123:F123"/>
    <mergeCell ref="G123:I123"/>
    <mergeCell ref="J123:Q123"/>
    <mergeCell ref="R123:T123"/>
    <mergeCell ref="A122:B122"/>
    <mergeCell ref="C122:D122"/>
    <mergeCell ref="E122:F122"/>
    <mergeCell ref="G122:I122"/>
    <mergeCell ref="J122:Q122"/>
    <mergeCell ref="S122:T122"/>
    <mergeCell ref="A127:B127"/>
    <mergeCell ref="C127:D127"/>
    <mergeCell ref="E127:F127"/>
    <mergeCell ref="G127:I127"/>
    <mergeCell ref="J127:Q127"/>
    <mergeCell ref="R127:T127"/>
    <mergeCell ref="A126:B126"/>
    <mergeCell ref="C126:D126"/>
    <mergeCell ref="E126:F126"/>
    <mergeCell ref="G126:I126"/>
    <mergeCell ref="J126:Q126"/>
    <mergeCell ref="S126:T126"/>
    <mergeCell ref="A125:B125"/>
    <mergeCell ref="C125:D125"/>
    <mergeCell ref="E125:F125"/>
    <mergeCell ref="G125:I125"/>
    <mergeCell ref="J125:Q125"/>
    <mergeCell ref="R125:T125"/>
    <mergeCell ref="A130:B130"/>
    <mergeCell ref="C130:D130"/>
    <mergeCell ref="E130:F130"/>
    <mergeCell ref="G130:I130"/>
    <mergeCell ref="J130:Q130"/>
    <mergeCell ref="R130:T130"/>
    <mergeCell ref="A129:B129"/>
    <mergeCell ref="C129:D129"/>
    <mergeCell ref="E129:F129"/>
    <mergeCell ref="G129:I129"/>
    <mergeCell ref="J129:Q129"/>
    <mergeCell ref="R129:T129"/>
    <mergeCell ref="A128:B128"/>
    <mergeCell ref="C128:D128"/>
    <mergeCell ref="E128:F128"/>
    <mergeCell ref="G128:I128"/>
    <mergeCell ref="J128:Q128"/>
    <mergeCell ref="S128:T128"/>
    <mergeCell ref="A134:B134"/>
    <mergeCell ref="C134:D134"/>
    <mergeCell ref="E134:F134"/>
    <mergeCell ref="G134:I134"/>
    <mergeCell ref="J134:Q134"/>
    <mergeCell ref="R134:T134"/>
    <mergeCell ref="A133:B133"/>
    <mergeCell ref="C133:D133"/>
    <mergeCell ref="E133:F133"/>
    <mergeCell ref="G133:I133"/>
    <mergeCell ref="J133:Q133"/>
    <mergeCell ref="S133:T133"/>
    <mergeCell ref="A131:B131"/>
    <mergeCell ref="C131:D131"/>
    <mergeCell ref="E131:T131"/>
    <mergeCell ref="X131:AI131"/>
    <mergeCell ref="AK131:AZ131"/>
    <mergeCell ref="A132:B132"/>
    <mergeCell ref="C132:D132"/>
    <mergeCell ref="E132:F132"/>
    <mergeCell ref="G132:Q132"/>
    <mergeCell ref="R132:T132"/>
    <mergeCell ref="A137:B137"/>
    <mergeCell ref="C137:D137"/>
    <mergeCell ref="E137:F137"/>
    <mergeCell ref="G137:I137"/>
    <mergeCell ref="J137:Q137"/>
    <mergeCell ref="S137:T137"/>
    <mergeCell ref="A136:B136"/>
    <mergeCell ref="C136:D136"/>
    <mergeCell ref="E136:F136"/>
    <mergeCell ref="G136:I136"/>
    <mergeCell ref="J136:Q136"/>
    <mergeCell ref="R136:T136"/>
    <mergeCell ref="A135:B135"/>
    <mergeCell ref="C135:D135"/>
    <mergeCell ref="E135:F135"/>
    <mergeCell ref="G135:I135"/>
    <mergeCell ref="J135:Q135"/>
    <mergeCell ref="S135:T135"/>
    <mergeCell ref="A140:B140"/>
    <mergeCell ref="C140:D140"/>
    <mergeCell ref="E140:F140"/>
    <mergeCell ref="G140:I140"/>
    <mergeCell ref="J140:Q140"/>
    <mergeCell ref="R140:T140"/>
    <mergeCell ref="A139:B139"/>
    <mergeCell ref="C139:D139"/>
    <mergeCell ref="E139:F139"/>
    <mergeCell ref="G139:I139"/>
    <mergeCell ref="J139:Q139"/>
    <mergeCell ref="S139:T139"/>
    <mergeCell ref="A138:B138"/>
    <mergeCell ref="C138:D138"/>
    <mergeCell ref="E138:F138"/>
    <mergeCell ref="G138:I138"/>
    <mergeCell ref="J138:Q138"/>
    <mergeCell ref="R138:T138"/>
    <mergeCell ref="A143:B143"/>
    <mergeCell ref="C143:D143"/>
    <mergeCell ref="E143:F143"/>
    <mergeCell ref="G143:I143"/>
    <mergeCell ref="J143:Q143"/>
    <mergeCell ref="S143:T143"/>
    <mergeCell ref="A142:B142"/>
    <mergeCell ref="C142:D142"/>
    <mergeCell ref="E142:F142"/>
    <mergeCell ref="G142:I142"/>
    <mergeCell ref="J142:Q142"/>
    <mergeCell ref="R142:T142"/>
    <mergeCell ref="A141:B141"/>
    <mergeCell ref="C141:D141"/>
    <mergeCell ref="E141:F141"/>
    <mergeCell ref="G141:I141"/>
    <mergeCell ref="J141:Q141"/>
    <mergeCell ref="S141:T141"/>
    <mergeCell ref="A146:B146"/>
    <mergeCell ref="C146:D146"/>
    <mergeCell ref="E146:F146"/>
    <mergeCell ref="G146:I146"/>
    <mergeCell ref="J146:Q146"/>
    <mergeCell ref="R146:T146"/>
    <mergeCell ref="A145:B145"/>
    <mergeCell ref="C145:D145"/>
    <mergeCell ref="E145:F145"/>
    <mergeCell ref="G145:I145"/>
    <mergeCell ref="J145:Q145"/>
    <mergeCell ref="S145:T145"/>
    <mergeCell ref="A144:B144"/>
    <mergeCell ref="C144:D144"/>
    <mergeCell ref="E144:F144"/>
    <mergeCell ref="G144:I144"/>
    <mergeCell ref="J144:Q144"/>
    <mergeCell ref="R144:T144"/>
    <mergeCell ref="A149:B149"/>
    <mergeCell ref="C149:D149"/>
    <mergeCell ref="E149:F149"/>
    <mergeCell ref="G149:I149"/>
    <mergeCell ref="J149:Q149"/>
    <mergeCell ref="S149:T149"/>
    <mergeCell ref="A148:B148"/>
    <mergeCell ref="C148:D148"/>
    <mergeCell ref="E148:F148"/>
    <mergeCell ref="G148:I148"/>
    <mergeCell ref="J148:Q148"/>
    <mergeCell ref="R148:T148"/>
    <mergeCell ref="A147:B147"/>
    <mergeCell ref="C147:D147"/>
    <mergeCell ref="E147:F147"/>
    <mergeCell ref="G147:I147"/>
    <mergeCell ref="J147:Q147"/>
    <mergeCell ref="S147:T147"/>
    <mergeCell ref="A152:B152"/>
    <mergeCell ref="C152:D152"/>
    <mergeCell ref="E152:F152"/>
    <mergeCell ref="G152:I152"/>
    <mergeCell ref="J152:Q152"/>
    <mergeCell ref="R152:T152"/>
    <mergeCell ref="A151:B151"/>
    <mergeCell ref="C151:D151"/>
    <mergeCell ref="E151:F151"/>
    <mergeCell ref="G151:I151"/>
    <mergeCell ref="J151:Q151"/>
    <mergeCell ref="S151:T151"/>
    <mergeCell ref="A150:B150"/>
    <mergeCell ref="C150:D150"/>
    <mergeCell ref="E150:F150"/>
    <mergeCell ref="G150:I150"/>
    <mergeCell ref="J150:Q150"/>
    <mergeCell ref="R150:T150"/>
    <mergeCell ref="A155:B155"/>
    <mergeCell ref="C155:D155"/>
    <mergeCell ref="E155:T155"/>
    <mergeCell ref="A156:B156"/>
    <mergeCell ref="C156:D156"/>
    <mergeCell ref="E156:T156"/>
    <mergeCell ref="A154:B154"/>
    <mergeCell ref="C154:D154"/>
    <mergeCell ref="E154:F154"/>
    <mergeCell ref="G154:I154"/>
    <mergeCell ref="J154:Q154"/>
    <mergeCell ref="R154:T154"/>
    <mergeCell ref="A153:B153"/>
    <mergeCell ref="C153:D153"/>
    <mergeCell ref="E153:F153"/>
    <mergeCell ref="G153:I153"/>
    <mergeCell ref="J153:Q153"/>
    <mergeCell ref="S153:T153"/>
    <mergeCell ref="A160:B160"/>
    <mergeCell ref="C160:D160"/>
    <mergeCell ref="E160:F160"/>
    <mergeCell ref="G160:I160"/>
    <mergeCell ref="J160:R160"/>
    <mergeCell ref="S160:T160"/>
    <mergeCell ref="A159:B159"/>
    <mergeCell ref="C159:D159"/>
    <mergeCell ref="E159:F159"/>
    <mergeCell ref="G159:I159"/>
    <mergeCell ref="J159:R159"/>
    <mergeCell ref="S159:T159"/>
    <mergeCell ref="AK157:AZ157"/>
    <mergeCell ref="A158:B158"/>
    <mergeCell ref="C158:D158"/>
    <mergeCell ref="H158:O158"/>
    <mergeCell ref="P158:R158"/>
    <mergeCell ref="S158:T158"/>
    <mergeCell ref="A157:B157"/>
    <mergeCell ref="C157:D157"/>
    <mergeCell ref="H157:O157"/>
    <mergeCell ref="P157:R157"/>
    <mergeCell ref="S157:T157"/>
    <mergeCell ref="X157:AI157"/>
    <mergeCell ref="A163:B163"/>
    <mergeCell ref="C163:D163"/>
    <mergeCell ref="E163:F163"/>
    <mergeCell ref="G163:I163"/>
    <mergeCell ref="J163:R163"/>
    <mergeCell ref="S163:T163"/>
    <mergeCell ref="A162:B162"/>
    <mergeCell ref="C162:D162"/>
    <mergeCell ref="E162:F162"/>
    <mergeCell ref="G162:I162"/>
    <mergeCell ref="J162:R162"/>
    <mergeCell ref="S162:T162"/>
    <mergeCell ref="A161:B161"/>
    <mergeCell ref="C161:D161"/>
    <mergeCell ref="E161:F161"/>
    <mergeCell ref="G161:I161"/>
    <mergeCell ref="J161:R161"/>
    <mergeCell ref="S161:T161"/>
    <mergeCell ref="A166:B166"/>
    <mergeCell ref="C166:D166"/>
    <mergeCell ref="E166:F166"/>
    <mergeCell ref="G166:I166"/>
    <mergeCell ref="J166:R166"/>
    <mergeCell ref="S166:T166"/>
    <mergeCell ref="A165:B165"/>
    <mergeCell ref="C165:D165"/>
    <mergeCell ref="E165:F165"/>
    <mergeCell ref="G165:I165"/>
    <mergeCell ref="J165:R165"/>
    <mergeCell ref="S165:T165"/>
    <mergeCell ref="A164:B164"/>
    <mergeCell ref="C164:D164"/>
    <mergeCell ref="E164:F164"/>
    <mergeCell ref="G164:I164"/>
    <mergeCell ref="J164:R164"/>
    <mergeCell ref="S164:T164"/>
    <mergeCell ref="A169:B169"/>
    <mergeCell ref="C169:D169"/>
    <mergeCell ref="E169:F169"/>
    <mergeCell ref="G169:I169"/>
    <mergeCell ref="J169:R169"/>
    <mergeCell ref="S169:T169"/>
    <mergeCell ref="A168:B168"/>
    <mergeCell ref="C168:D168"/>
    <mergeCell ref="E168:F168"/>
    <mergeCell ref="G168:I168"/>
    <mergeCell ref="J168:R168"/>
    <mergeCell ref="S168:T168"/>
    <mergeCell ref="A167:B167"/>
    <mergeCell ref="C167:D167"/>
    <mergeCell ref="E167:F167"/>
    <mergeCell ref="G167:I167"/>
    <mergeCell ref="J167:R167"/>
    <mergeCell ref="S167:T167"/>
    <mergeCell ref="A172:B172"/>
    <mergeCell ref="C172:D172"/>
    <mergeCell ref="E172:F172"/>
    <mergeCell ref="G172:I172"/>
    <mergeCell ref="J172:R172"/>
    <mergeCell ref="S172:T172"/>
    <mergeCell ref="A171:B171"/>
    <mergeCell ref="C171:D171"/>
    <mergeCell ref="E171:F171"/>
    <mergeCell ref="G171:I171"/>
    <mergeCell ref="J171:R171"/>
    <mergeCell ref="S171:T171"/>
    <mergeCell ref="A170:B170"/>
    <mergeCell ref="C170:D170"/>
    <mergeCell ref="E170:F170"/>
    <mergeCell ref="G170:I170"/>
    <mergeCell ref="J170:R170"/>
    <mergeCell ref="S170:T170"/>
    <mergeCell ref="A175:B175"/>
    <mergeCell ref="C175:D175"/>
    <mergeCell ref="E175:F175"/>
    <mergeCell ref="G175:I175"/>
    <mergeCell ref="J175:R175"/>
    <mergeCell ref="S175:T175"/>
    <mergeCell ref="A174:B174"/>
    <mergeCell ref="C174:D174"/>
    <mergeCell ref="E174:F174"/>
    <mergeCell ref="G174:I174"/>
    <mergeCell ref="J174:R174"/>
    <mergeCell ref="S174:T174"/>
    <mergeCell ref="A173:B173"/>
    <mergeCell ref="C173:D173"/>
    <mergeCell ref="E173:F173"/>
    <mergeCell ref="G173:I173"/>
    <mergeCell ref="J173:R173"/>
    <mergeCell ref="S173:T173"/>
    <mergeCell ref="A178:B178"/>
    <mergeCell ref="C178:D178"/>
    <mergeCell ref="E178:F178"/>
    <mergeCell ref="G178:I178"/>
    <mergeCell ref="J178:R178"/>
    <mergeCell ref="S178:T178"/>
    <mergeCell ref="A177:B177"/>
    <mergeCell ref="C177:D177"/>
    <mergeCell ref="E177:F177"/>
    <mergeCell ref="G177:I177"/>
    <mergeCell ref="J177:R177"/>
    <mergeCell ref="S177:T177"/>
    <mergeCell ref="A176:B176"/>
    <mergeCell ref="C176:D176"/>
    <mergeCell ref="E176:F176"/>
    <mergeCell ref="G176:I176"/>
    <mergeCell ref="J176:R176"/>
    <mergeCell ref="S176:T176"/>
    <mergeCell ref="A181:B181"/>
    <mergeCell ref="C181:D181"/>
    <mergeCell ref="E181:F181"/>
    <mergeCell ref="G181:I181"/>
    <mergeCell ref="J181:R181"/>
    <mergeCell ref="S181:T181"/>
    <mergeCell ref="A180:B180"/>
    <mergeCell ref="C180:D180"/>
    <mergeCell ref="E180:F180"/>
    <mergeCell ref="G180:I180"/>
    <mergeCell ref="J180:R180"/>
    <mergeCell ref="S180:T180"/>
    <mergeCell ref="A179:B179"/>
    <mergeCell ref="C179:D179"/>
    <mergeCell ref="E179:F179"/>
    <mergeCell ref="G179:I179"/>
    <mergeCell ref="J179:R179"/>
    <mergeCell ref="S179:T179"/>
    <mergeCell ref="A184:B184"/>
    <mergeCell ref="C184:D184"/>
    <mergeCell ref="E184:F184"/>
    <mergeCell ref="G184:I184"/>
    <mergeCell ref="J184:R184"/>
    <mergeCell ref="S184:T184"/>
    <mergeCell ref="A183:B183"/>
    <mergeCell ref="C183:D183"/>
    <mergeCell ref="E183:F183"/>
    <mergeCell ref="G183:I183"/>
    <mergeCell ref="J183:R183"/>
    <mergeCell ref="S183:T183"/>
    <mergeCell ref="A182:B182"/>
    <mergeCell ref="C182:D182"/>
    <mergeCell ref="E182:F182"/>
    <mergeCell ref="G182:I182"/>
    <mergeCell ref="J182:R182"/>
    <mergeCell ref="S182:T182"/>
    <mergeCell ref="A187:B187"/>
    <mergeCell ref="C187:D187"/>
    <mergeCell ref="E187:F187"/>
    <mergeCell ref="G187:I187"/>
    <mergeCell ref="J187:R187"/>
    <mergeCell ref="S187:T187"/>
    <mergeCell ref="A186:B186"/>
    <mergeCell ref="C186:D186"/>
    <mergeCell ref="E186:F186"/>
    <mergeCell ref="G186:I186"/>
    <mergeCell ref="J186:R186"/>
    <mergeCell ref="S186:T186"/>
    <mergeCell ref="A185:B185"/>
    <mergeCell ref="C185:D185"/>
    <mergeCell ref="E185:F185"/>
    <mergeCell ref="G185:I185"/>
    <mergeCell ref="J185:R185"/>
    <mergeCell ref="S185:T185"/>
    <mergeCell ref="A190:B190"/>
    <mergeCell ref="C190:D190"/>
    <mergeCell ref="E190:F190"/>
    <mergeCell ref="G190:I190"/>
    <mergeCell ref="J190:R190"/>
    <mergeCell ref="S190:T190"/>
    <mergeCell ref="A189:B189"/>
    <mergeCell ref="C189:D189"/>
    <mergeCell ref="E189:F189"/>
    <mergeCell ref="G189:I189"/>
    <mergeCell ref="J189:R189"/>
    <mergeCell ref="S189:T189"/>
    <mergeCell ref="A188:B188"/>
    <mergeCell ref="C188:D188"/>
    <mergeCell ref="E188:F188"/>
    <mergeCell ref="G188:I188"/>
    <mergeCell ref="J188:R188"/>
    <mergeCell ref="S188:T188"/>
    <mergeCell ref="A193:B193"/>
    <mergeCell ref="C193:D193"/>
    <mergeCell ref="E193:F193"/>
    <mergeCell ref="G193:I193"/>
    <mergeCell ref="J193:R193"/>
    <mergeCell ref="S193:T193"/>
    <mergeCell ref="A192:B192"/>
    <mergeCell ref="C192:D192"/>
    <mergeCell ref="E192:F192"/>
    <mergeCell ref="G192:I192"/>
    <mergeCell ref="J192:R192"/>
    <mergeCell ref="S192:T192"/>
    <mergeCell ref="A191:B191"/>
    <mergeCell ref="C191:D191"/>
    <mergeCell ref="E191:F191"/>
    <mergeCell ref="G191:I191"/>
    <mergeCell ref="J191:R191"/>
    <mergeCell ref="S191:T191"/>
    <mergeCell ref="A196:B196"/>
    <mergeCell ref="C196:D196"/>
    <mergeCell ref="E196:F196"/>
    <mergeCell ref="G196:I196"/>
    <mergeCell ref="J196:R196"/>
    <mergeCell ref="S196:T196"/>
    <mergeCell ref="A195:B195"/>
    <mergeCell ref="C195:D195"/>
    <mergeCell ref="E195:F195"/>
    <mergeCell ref="G195:I195"/>
    <mergeCell ref="J195:R195"/>
    <mergeCell ref="S195:T195"/>
    <mergeCell ref="A194:B194"/>
    <mergeCell ref="C194:D194"/>
    <mergeCell ref="E194:F194"/>
    <mergeCell ref="G194:I194"/>
    <mergeCell ref="J194:R194"/>
    <mergeCell ref="S194:T194"/>
    <mergeCell ref="A199:B199"/>
    <mergeCell ref="C199:D199"/>
    <mergeCell ref="E199:F199"/>
    <mergeCell ref="G199:I199"/>
    <mergeCell ref="J199:R199"/>
    <mergeCell ref="S199:T199"/>
    <mergeCell ref="A198:B198"/>
    <mergeCell ref="C198:D198"/>
    <mergeCell ref="E198:F198"/>
    <mergeCell ref="G198:I198"/>
    <mergeCell ref="J198:R198"/>
    <mergeCell ref="S198:T198"/>
    <mergeCell ref="A197:B197"/>
    <mergeCell ref="C197:D197"/>
    <mergeCell ref="E197:F197"/>
    <mergeCell ref="G197:I197"/>
    <mergeCell ref="J197:R197"/>
    <mergeCell ref="S197:T197"/>
    <mergeCell ref="A202:B202"/>
    <mergeCell ref="C202:D202"/>
    <mergeCell ref="E202:F202"/>
    <mergeCell ref="G202:I202"/>
    <mergeCell ref="J202:R202"/>
    <mergeCell ref="S202:T202"/>
    <mergeCell ref="A201:B201"/>
    <mergeCell ref="C201:D201"/>
    <mergeCell ref="E201:F201"/>
    <mergeCell ref="G201:I201"/>
    <mergeCell ref="J201:R201"/>
    <mergeCell ref="S201:T201"/>
    <mergeCell ref="A200:B200"/>
    <mergeCell ref="C200:D200"/>
    <mergeCell ref="E200:F200"/>
    <mergeCell ref="G200:I200"/>
    <mergeCell ref="J200:R200"/>
    <mergeCell ref="S200:T200"/>
    <mergeCell ref="A205:B205"/>
    <mergeCell ref="C205:D205"/>
    <mergeCell ref="E205:F205"/>
    <mergeCell ref="G205:I205"/>
    <mergeCell ref="J205:R205"/>
    <mergeCell ref="S205:T205"/>
    <mergeCell ref="A204:B204"/>
    <mergeCell ref="C204:D204"/>
    <mergeCell ref="E204:F204"/>
    <mergeCell ref="G204:I204"/>
    <mergeCell ref="J204:R204"/>
    <mergeCell ref="S204:T204"/>
    <mergeCell ref="A203:B203"/>
    <mergeCell ref="C203:D203"/>
    <mergeCell ref="E203:F203"/>
    <mergeCell ref="G203:I203"/>
    <mergeCell ref="J203:R203"/>
    <mergeCell ref="S203:T203"/>
    <mergeCell ref="AK207:AZ207"/>
    <mergeCell ref="A208:B208"/>
    <mergeCell ref="C208:L208"/>
    <mergeCell ref="M208:R208"/>
    <mergeCell ref="S208:T208"/>
    <mergeCell ref="A209:B209"/>
    <mergeCell ref="C209:D209"/>
    <mergeCell ref="E209:G209"/>
    <mergeCell ref="H209:I209"/>
    <mergeCell ref="J209:R209"/>
    <mergeCell ref="A207:B207"/>
    <mergeCell ref="C207:D207"/>
    <mergeCell ref="H207:I207"/>
    <mergeCell ref="J207:R207"/>
    <mergeCell ref="S207:T207"/>
    <mergeCell ref="X207:AI207"/>
    <mergeCell ref="A206:B206"/>
    <mergeCell ref="C206:D206"/>
    <mergeCell ref="E206:F206"/>
    <mergeCell ref="G206:I206"/>
    <mergeCell ref="J206:R206"/>
    <mergeCell ref="S206:T206"/>
    <mergeCell ref="AK213:AZ213"/>
    <mergeCell ref="A212:B212"/>
    <mergeCell ref="C212:D212"/>
    <mergeCell ref="E212:G212"/>
    <mergeCell ref="H212:I212"/>
    <mergeCell ref="J212:R212"/>
    <mergeCell ref="S212:T212"/>
    <mergeCell ref="A211:B211"/>
    <mergeCell ref="C211:D211"/>
    <mergeCell ref="E211:G211"/>
    <mergeCell ref="H211:I211"/>
    <mergeCell ref="J211:R211"/>
    <mergeCell ref="S211:T211"/>
    <mergeCell ref="S209:T209"/>
    <mergeCell ref="A210:B210"/>
    <mergeCell ref="C210:D210"/>
    <mergeCell ref="E210:G210"/>
    <mergeCell ref="H210:I210"/>
    <mergeCell ref="J210:R210"/>
    <mergeCell ref="S210:T210"/>
    <mergeCell ref="A216:D216"/>
    <mergeCell ref="F216:J216"/>
    <mergeCell ref="K216:R216"/>
    <mergeCell ref="S216:T216"/>
    <mergeCell ref="A217:T217"/>
    <mergeCell ref="A214:D214"/>
    <mergeCell ref="E214:R214"/>
    <mergeCell ref="S214:T214"/>
    <mergeCell ref="A215:D215"/>
    <mergeCell ref="F215:J215"/>
    <mergeCell ref="K215:R215"/>
    <mergeCell ref="S215:T215"/>
    <mergeCell ref="A213:B213"/>
    <mergeCell ref="C213:M213"/>
    <mergeCell ref="N213:R213"/>
    <mergeCell ref="S213:T213"/>
    <mergeCell ref="X213:AI2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6</vt:i4>
      </vt:variant>
    </vt:vector>
  </HeadingPairs>
  <TitlesOfParts>
    <vt:vector size="6" baseType="lpstr">
      <vt:lpstr>ใบกรอกเกรต</vt:lpstr>
      <vt:lpstr>ใบกรอกเกรต (2)</vt:lpstr>
      <vt:lpstr>Sheet1</vt:lpstr>
      <vt:lpstr>dataset</vt:lpstr>
      <vt:lpstr>แขนงไฟฟ้า</vt:lpstr>
      <vt:lpstr>แขนงโยธา</vt:lpstr>
    </vt:vector>
  </TitlesOfParts>
  <Company>GEO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Ratchanee</dc:creator>
  <cp:lastModifiedBy>KKD</cp:lastModifiedBy>
  <cp:lastPrinted>2016-09-22T07:40:36Z</cp:lastPrinted>
  <dcterms:created xsi:type="dcterms:W3CDTF">2005-02-01T04:27:41Z</dcterms:created>
  <dcterms:modified xsi:type="dcterms:W3CDTF">2016-09-22T07:48:01Z</dcterms:modified>
</cp:coreProperties>
</file>