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C71F" lockStructure="1"/>
  <bookViews>
    <workbookView xWindow="120" yWindow="30" windowWidth="15180" windowHeight="9495"/>
  </bookViews>
  <sheets>
    <sheet name="Sheet2" sheetId="2" r:id="rId1"/>
  </sheets>
  <calcPr calcId="144525" refMode="R1C1"/>
  <webPublishObjects count="4">
    <webPublishObject id="14658" divId="สูตรการตัดเกรดเฉลี่ยสะสม_14658" destinationFile="C:\Documents and Settings\Administrator\Desktop\สูตรการตัดเกรดเฉลี่ยสะสม.mht"/>
    <webPublishObject id="17838" divId="สูตรการตัดเกรดเฉลี่ยสะสม_17838" destinationFile="C:\Documents and Settings\Administrator\Desktop\สูตรการตัดเกรดเฉลี่ยสะสม.mht"/>
    <webPublishObject id="27010" divId="สูตรการตัดเกรดเฉลี่ยสะสม_27010" destinationFile="C:\Documents and Settings\Administrator\Desktop\สูตรการตัดเกรดเฉลี่ยสะสม.mht"/>
    <webPublishObject id="29381" divId="สูตรการตัดเกรดเฉลี่ย1_29381" destinationFile="C:\Documents and Settings\Administrator\Desktop\สูตรการตัดเกรดเฉลี่ย1.mht"/>
  </webPublishObjects>
</workbook>
</file>

<file path=xl/calcChain.xml><?xml version="1.0" encoding="utf-8"?>
<calcChain xmlns="http://schemas.openxmlformats.org/spreadsheetml/2006/main">
  <c r="E54" i="2" l="1"/>
  <c r="F54" i="2"/>
  <c r="L54" i="2"/>
  <c r="M54" i="2"/>
  <c r="E55" i="2"/>
  <c r="F55" i="2"/>
  <c r="L55" i="2"/>
  <c r="M55" i="2"/>
  <c r="C64" i="2"/>
  <c r="B64" i="2"/>
  <c r="F63" i="2"/>
  <c r="E63" i="2"/>
  <c r="F62" i="2"/>
  <c r="F64" i="2" s="1"/>
  <c r="E62" i="2"/>
  <c r="C14" i="2"/>
  <c r="E12" i="2"/>
  <c r="F12" i="2"/>
  <c r="E13" i="2"/>
  <c r="F13" i="2"/>
  <c r="D64" i="2" l="1"/>
  <c r="F6" i="2"/>
  <c r="F7" i="2"/>
  <c r="F8" i="2"/>
  <c r="F9" i="2"/>
  <c r="F10" i="2"/>
  <c r="F11" i="2"/>
  <c r="C15" i="2"/>
  <c r="F84" i="2"/>
  <c r="F85" i="2"/>
  <c r="F86" i="2"/>
  <c r="M71" i="2"/>
  <c r="M72" i="2"/>
  <c r="M73" i="2"/>
  <c r="M74" i="2"/>
  <c r="M75" i="2"/>
  <c r="M76" i="2"/>
  <c r="M77" i="2"/>
  <c r="F71" i="2"/>
  <c r="F72" i="2"/>
  <c r="F73" i="2"/>
  <c r="F74" i="2"/>
  <c r="F75" i="2"/>
  <c r="F76" i="2"/>
  <c r="F77" i="2"/>
  <c r="M48" i="2"/>
  <c r="M49" i="2"/>
  <c r="M50" i="2"/>
  <c r="M51" i="2"/>
  <c r="M52" i="2"/>
  <c r="M53" i="2"/>
  <c r="F48" i="2"/>
  <c r="F49" i="2"/>
  <c r="F50" i="2"/>
  <c r="F51" i="2"/>
  <c r="F52" i="2"/>
  <c r="F53" i="2"/>
  <c r="M27" i="2"/>
  <c r="M28" i="2"/>
  <c r="M29" i="2"/>
  <c r="M30" i="2"/>
  <c r="M31" i="2"/>
  <c r="M32" i="2"/>
  <c r="M33" i="2"/>
  <c r="M34" i="2"/>
  <c r="F27" i="2"/>
  <c r="F28" i="2"/>
  <c r="F29" i="2"/>
  <c r="F30" i="2"/>
  <c r="F31" i="2"/>
  <c r="F32" i="2"/>
  <c r="F33" i="2"/>
  <c r="F34" i="2"/>
  <c r="M6" i="2"/>
  <c r="M7" i="2"/>
  <c r="M8" i="2"/>
  <c r="M9" i="2"/>
  <c r="M10" i="2"/>
  <c r="M11" i="2"/>
  <c r="M12" i="2"/>
  <c r="M13" i="2"/>
  <c r="C87" i="2"/>
  <c r="J78" i="2"/>
  <c r="C78" i="2"/>
  <c r="J56" i="2"/>
  <c r="C56" i="2"/>
  <c r="J35" i="2"/>
  <c r="C35" i="2"/>
  <c r="J14" i="2"/>
  <c r="B87" i="2"/>
  <c r="E86" i="2"/>
  <c r="E85" i="2"/>
  <c r="E84" i="2"/>
  <c r="I78" i="2"/>
  <c r="L77" i="2"/>
  <c r="L76" i="2"/>
  <c r="L75" i="2"/>
  <c r="L74" i="2"/>
  <c r="L73" i="2"/>
  <c r="L72" i="2"/>
  <c r="L71" i="2"/>
  <c r="B78" i="2"/>
  <c r="E77" i="2"/>
  <c r="E76" i="2"/>
  <c r="E75" i="2"/>
  <c r="E74" i="2"/>
  <c r="E73" i="2"/>
  <c r="E72" i="2"/>
  <c r="E71" i="2"/>
  <c r="I56" i="2"/>
  <c r="L53" i="2"/>
  <c r="L52" i="2"/>
  <c r="L51" i="2"/>
  <c r="L50" i="2"/>
  <c r="L49" i="2"/>
  <c r="L48" i="2"/>
  <c r="B56" i="2"/>
  <c r="E53" i="2"/>
  <c r="E52" i="2"/>
  <c r="E51" i="2"/>
  <c r="E50" i="2"/>
  <c r="E49" i="2"/>
  <c r="E48" i="2"/>
  <c r="I35" i="2"/>
  <c r="L34" i="2"/>
  <c r="L33" i="2"/>
  <c r="L32" i="2"/>
  <c r="L31" i="2"/>
  <c r="L30" i="2"/>
  <c r="L29" i="2"/>
  <c r="L28" i="2"/>
  <c r="L27" i="2"/>
  <c r="B35" i="2"/>
  <c r="E34" i="2"/>
  <c r="E33" i="2"/>
  <c r="E32" i="2"/>
  <c r="E31" i="2"/>
  <c r="E30" i="2"/>
  <c r="E29" i="2"/>
  <c r="E28" i="2"/>
  <c r="E27" i="2"/>
  <c r="I14" i="2"/>
  <c r="L13" i="2"/>
  <c r="L12" i="2"/>
  <c r="L11" i="2"/>
  <c r="L10" i="2"/>
  <c r="L9" i="2"/>
  <c r="L8" i="2"/>
  <c r="L7" i="2"/>
  <c r="L6" i="2"/>
  <c r="B14" i="2"/>
  <c r="E11" i="2"/>
  <c r="E10" i="2"/>
  <c r="E9" i="2"/>
  <c r="E8" i="2"/>
  <c r="E7" i="2"/>
  <c r="E6" i="2"/>
  <c r="F35" i="2" l="1"/>
  <c r="D35" i="2" s="1"/>
  <c r="F14" i="2"/>
  <c r="D15" i="2" s="1"/>
  <c r="F78" i="2"/>
  <c r="F56" i="2"/>
  <c r="F87" i="2"/>
  <c r="D87" i="2" s="1"/>
  <c r="M56" i="2"/>
  <c r="K56" i="2" s="1"/>
  <c r="M35" i="2"/>
  <c r="K35" i="2" s="1"/>
  <c r="M78" i="2"/>
  <c r="K78" i="2" s="1"/>
  <c r="M14" i="2"/>
  <c r="K14" i="2" s="1"/>
  <c r="J15" i="2"/>
  <c r="C36" i="2" s="1"/>
  <c r="J36" i="2" s="1"/>
  <c r="C57" i="2" s="1"/>
  <c r="J57" i="2" s="1"/>
  <c r="D78" i="2" l="1"/>
  <c r="C65" i="2"/>
  <c r="C79" i="2" s="1"/>
  <c r="J79" i="2" s="1"/>
  <c r="C88" i="2" s="1"/>
  <c r="D56" i="2"/>
  <c r="E15" i="2"/>
  <c r="K15" i="2"/>
  <c r="D36" i="2" s="1"/>
  <c r="D14" i="2"/>
  <c r="L15" i="2" l="1"/>
  <c r="E36" i="2"/>
  <c r="K36" i="2"/>
  <c r="D57" i="2" s="1"/>
  <c r="K57" i="2" s="1"/>
  <c r="D65" i="2" s="1"/>
  <c r="E65" i="2" l="1"/>
  <c r="D79" i="2"/>
  <c r="L36" i="2"/>
  <c r="E57" i="2" l="1"/>
  <c r="L57" i="2" l="1"/>
  <c r="E79" i="2" l="1"/>
  <c r="K79" i="2"/>
  <c r="L79" i="2" l="1"/>
  <c r="D88" i="2"/>
  <c r="E88" i="2" s="1"/>
</calcChain>
</file>

<file path=xl/sharedStrings.xml><?xml version="1.0" encoding="utf-8"?>
<sst xmlns="http://schemas.openxmlformats.org/spreadsheetml/2006/main" count="198" uniqueCount="120">
  <si>
    <t>รหัสวิชา</t>
  </si>
  <si>
    <t>ชื่อวิชา</t>
  </si>
  <si>
    <t>หน่วยกิต</t>
  </si>
  <si>
    <t>ผลที่ได้</t>
  </si>
  <si>
    <t>หน่วยกิตที่ได้</t>
  </si>
  <si>
    <t>ภาคเรียนที่ 1</t>
  </si>
  <si>
    <t>เกรดเฉลี่ยสะสม</t>
  </si>
  <si>
    <t>ภาคเรียนที่ 2</t>
  </si>
  <si>
    <t>ตรวจเกรด</t>
  </si>
  <si>
    <t>เกรดเฉลี่ย</t>
  </si>
  <si>
    <t>06-321-101</t>
  </si>
  <si>
    <t>06-321-102</t>
  </si>
  <si>
    <t>06-322-101</t>
  </si>
  <si>
    <t>06-321-103</t>
  </si>
  <si>
    <t>06-322-102</t>
  </si>
  <si>
    <t>01-022-004</t>
  </si>
  <si>
    <t>01-040-003</t>
  </si>
  <si>
    <t>01-312-001</t>
  </si>
  <si>
    <t>เศรษฐศาสตร์ในชีวิตประจาวัน Economics for Everyday Use</t>
  </si>
  <si>
    <t>มนุษยสัมพันธ์เพื่อการดารงชีวิต Human Relations for Living</t>
  </si>
  <si>
    <t>คณิตศาสตร์พื้นฐาน Fundamentals Mathematics</t>
  </si>
  <si>
    <t>เขียนแบบในงานอุตสาหกรรม Industrial Drawing</t>
  </si>
  <si>
    <t>ภาษาอังกฤษ 1 English I</t>
  </si>
  <si>
    <t>01-021-003</t>
  </si>
  <si>
    <t>01-021-007</t>
  </si>
  <si>
    <t>01-023-006</t>
  </si>
  <si>
    <t>01-312-002</t>
  </si>
  <si>
    <t>02-031-002</t>
  </si>
  <si>
    <t>01-021-001</t>
  </si>
  <si>
    <t>วัฒนธรรมและขนบประเพณีของภาคใต้ Southern Cultures and Traditions</t>
  </si>
  <si>
    <t>แบดมินตัน Badminton</t>
  </si>
  <si>
    <t>สถิติในชีวิตประจาวัน Statistics for Everyday Use</t>
  </si>
  <si>
    <t>ความปลอดภัยในงานอุตสาหกรรม Industrial Safety</t>
  </si>
  <si>
    <t>จริยธรรมสาหรับมนุษย์ Ethics for Human Beings</t>
  </si>
  <si>
    <t>ไทยศึกษา Thai Studies</t>
  </si>
  <si>
    <t>ภาษาอังกฤษ 2 English II</t>
  </si>
  <si>
    <t>กลศาสตร์วิศวกรรม1 Engineering Mechanics I</t>
  </si>
  <si>
    <r>
      <t xml:space="preserve"> การคำนวณคิดเกรดเฉลี่ย  ปี1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</si>
  <si>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ปี1              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</si>
  <si>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ปี2        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</si>
  <si>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ปี2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</si>
  <si>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t>01-312-003</t>
  </si>
  <si>
    <t>02-033-001</t>
  </si>
  <si>
    <t>06-321-201</t>
  </si>
  <si>
    <t>06-322-201</t>
  </si>
  <si>
    <t>06-321-202</t>
  </si>
  <si>
    <t>06-322-202</t>
  </si>
  <si>
    <t>06-321-301</t>
  </si>
  <si>
    <t>06-322-301</t>
  </si>
  <si>
    <t>06-321-302</t>
  </si>
  <si>
    <t>06-322-302</t>
  </si>
  <si>
    <t>06-322-303</t>
  </si>
  <si>
    <t>การวางแผนและควบคุมการผลิต Planning and Production control</t>
  </si>
  <si>
    <t>การจัดการและควบคุมมลพิษทางอุตสาหกรรม Management and Control of Industrial</t>
  </si>
  <si>
    <t>การจัดการพลังงานในโรงงานอุตสาหกรรม Energy Management in Industry</t>
  </si>
  <si>
    <t>ระบบควบคุมทางอุตสาหกรรม Industrial Control Systems</t>
  </si>
  <si>
    <t>เครื่องมือวัดในงานอุตสาหกรรม Industrial Instrumentation</t>
  </si>
  <si>
    <t>ความแข็งแรงของวัสดุ Strength of Materials</t>
  </si>
  <si>
    <t>ไฟฟ้าอุตสาหกรรม Industrial Electric</t>
  </si>
  <si>
    <t>การฝึกพื้นฐานช่างอุตสาหกรรม Basic Technical Industry Training</t>
  </si>
  <si>
    <t>เทคโนโลยีคอมพิวเตอร์ Computer Technology</t>
  </si>
  <si>
    <t>สนทนาภาษาอังกฤษ English Conversation</t>
  </si>
  <si>
    <r>
      <t xml:space="preserve"> การคำนวณคิดเกรดเฉลี่ย  ปี3       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</si>
  <si>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r>
      <t xml:space="preserve"> การคำนวณคิดเกรดเฉลี่ย  ปี3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</si>
  <si>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r>
      <t xml:space="preserve">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</si>
  <si>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t>ภาคเรียนที่ ภาคฤดูร้อน</t>
  </si>
  <si>
    <r>
      <t xml:space="preserve"> การคำนวณคิดเกรดเฉลี่ย  ปี4         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</si>
  <si>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t>06-322-401</t>
  </si>
  <si>
    <t>06-322-402</t>
  </si>
  <si>
    <t>06-322-403</t>
  </si>
  <si>
    <t>06-321-401</t>
  </si>
  <si>
    <t>06-322-404</t>
  </si>
  <si>
    <t>การเตรียมโครงงานเทคโนโลยีอุตสาหกรรม Industrial Technology Pre-Project</t>
  </si>
  <si>
    <t>ผู้ประกอบการด้านเทคโนโลยี Entrepreneurship in technology.</t>
  </si>
  <si>
    <t>ภาวะผู้นาและพฤติกรรมองค์การ Leadership and Organizational Behavior</t>
  </si>
  <si>
    <t>โครงงานเทคโนโลยีอุตสาหกรรม Industrial Technology Project</t>
  </si>
  <si>
    <r>
      <t xml:space="preserve"> การคำนวณคิดเกรดเฉลี่ย  ปี4                                               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</si>
  <si>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t>ภาคเรียนที่  ภาคฤดูร้อน</t>
  </si>
  <si>
    <r>
      <t xml:space="preserve"> การคำนวณคิดเกรดเฉลี่ย  ปี4(ภาคฤดูร้อนกรณีขอจบ)              </t>
    </r>
    <r>
      <rPr>
        <sz val="14"/>
        <rFont val="Angsana New"/>
        <family val="1"/>
      </rPr>
      <t xml:space="preserve">โดย อาจารย์กิตติศักดิ์  ทวีสินโสภา </t>
    </r>
  </si>
  <si>
    <t>วัสดุอุตสาหกรรม     Industrial Materials</t>
  </si>
  <si>
    <t>06-325-201</t>
  </si>
  <si>
    <t>ทฤษฎีโครงสร้าง Theory of Structures</t>
  </si>
  <si>
    <t>06-325-206</t>
  </si>
  <si>
    <t>เขียนแบบสาหรับงานด้านวิศวกรรมโยธา Civil Engineering Drawing</t>
  </si>
  <si>
    <t>06-325-204</t>
  </si>
  <si>
    <t>06-325-202</t>
  </si>
  <si>
    <t>คอนกรีตเทคโนโลยี  Concrete Technology</t>
  </si>
  <si>
    <t>06-325-205</t>
  </si>
  <si>
    <t>วิเคราะห์โครงสร้าง Structural Analysis</t>
  </si>
  <si>
    <t>06-325-302</t>
  </si>
  <si>
    <t>การสุขาภิบาลในอาคาร Building Sanitation</t>
  </si>
  <si>
    <t>06-325-303</t>
  </si>
  <si>
    <t>การประมาณราคางานก่อสร้าง Cost Estimation</t>
  </si>
  <si>
    <t>การประเมินความเสี่ยงและการจัดการความ เสี่ยงในงานอาชีวอนามัย Occupational Health Risk Assessment</t>
  </si>
  <si>
    <t>06-325-203</t>
  </si>
  <si>
    <t>ปฐพีกลศาสตร์ Soil Mechanics</t>
  </si>
  <si>
    <t>06-325-301</t>
  </si>
  <si>
    <t>การออกแบบคอนกรีตเสริมเหล็ก Reinforced Concrete Design</t>
  </si>
  <si>
    <t>06-325-304</t>
  </si>
  <si>
    <t>การจัดการและการบริหารงานก่อสร้าง Organization and Management of</t>
  </si>
  <si>
    <t>06-325-305</t>
  </si>
  <si>
    <t>วิศวกรรมชลศาสตร์ Hydraulic Engineering</t>
  </si>
  <si>
    <t>06-325-306</t>
  </si>
  <si>
    <t>อุทกวิทยา Hydrology</t>
  </si>
  <si>
    <t>06-325-308</t>
  </si>
  <si>
    <t>การวิเคราะห์ต้นทุนงานก่อสร้าง Construction cost Analysis</t>
  </si>
  <si>
    <t>06-325-404</t>
  </si>
  <si>
    <t>การประยุกต์ใช้คอมพิวเตอร์ในงานวิศวกรรม Computer Application in Civil Engineering</t>
  </si>
  <si>
    <t>สัมมนาเทคโนโลยีอุตสาหกรรม  Industrial Technology Seminar</t>
  </si>
  <si>
    <t>06-325-309</t>
  </si>
  <si>
    <t>การวางแผนชุมชนเมืองและสภาพแวดล้อม Urban and Environmental Planning</t>
  </si>
  <si>
    <t>06-325-403</t>
  </si>
  <si>
    <t>การตรวจและควบคุมงานก่อสร้าง  Supervision and inspection</t>
  </si>
  <si>
    <t>สาขาวิชาเทคโนโลยีอุตสาหกรรม แขนงเทคโนโลยีโยธา.ชั้นปีที่…1......(หลักสูตร.เทคโนโลยีบัณฑิต .) 2556</t>
  </si>
  <si>
    <t>สาขาวิชาเทคโนโลยีอุตสาหกรรม แขนงเทคโนโลยีโยธา.ชั้นปีที่…2......(หลักสูตร.เทคโนโลยีบัณฑิต .) 2557</t>
  </si>
  <si>
    <t>สาขาวิชาเทคโนโลยีอุตสาหกรรม แขนงเทคโนโลยีโยธา.ชั้นปีที่…3.....(หลักสูตร.เทคโนโลยีบัณฑิต .) 2558</t>
  </si>
  <si>
    <t>สาขาวิชาเทคโนโลยีอุตสาหกรรม แขนงเทคโนโลยีโยธา.ชั้นปีที่…4...(หลักสูตร.เทคโนโลยีบัณฑิต .) 2559</t>
  </si>
  <si>
    <t>การสำรวจ Surveying</t>
  </si>
  <si>
    <t>06-327-301</t>
  </si>
  <si>
    <t>การฝึกงานทางเทคโนโลยีอุตสาหกรม Industrial Technology Internship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</si>
</sst>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12" x14ac:knownFonts="1">
    <font>
      <sz val="14"/>
      <name val="Cordia New"/>
      <charset val="222"/>
    </font>
    <font>
      <sz val="14"/>
      <name val="Angsana New"/>
      <family val="1"/>
    </font>
    <font>
      <sz val="14"/>
      <color indexed="8"/>
      <name val="Angsana New"/>
      <family val="1"/>
    </font>
    <font>
      <sz val="12"/>
      <color rgb="FF000000"/>
      <name val="Angsana New"/>
      <family val="1"/>
    </font>
    <font>
      <sz val="14"/>
      <color rgb="FF000000"/>
      <name val="Angsana New"/>
      <family val="1"/>
    </font>
    <font>
      <b/>
      <sz val="14"/>
      <name val="Angsana New"/>
      <family val="1"/>
    </font>
    <font>
      <b/>
      <sz val="14"/>
      <color indexed="10"/>
      <name val="Angsana New"/>
      <family val="1"/>
    </font>
    <font>
      <sz val="14"/>
      <color indexed="12"/>
      <name val="Angsana New"/>
      <family val="1"/>
    </font>
    <font>
      <sz val="14"/>
      <color indexed="10"/>
      <name val="Angsana New"/>
      <family val="1"/>
    </font>
    <font>
      <b/>
      <sz val="14"/>
      <color indexed="47"/>
      <name val="Angsana New"/>
      <family val="1"/>
    </font>
    <font>
      <sz val="14"/>
      <color rgb="FF0F243E"/>
      <name val="Angsana New"/>
      <family val="1"/>
    </font>
    <font>
      <sz val="14"/>
      <color rgb="FFFF0000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7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0" borderId="0" xfId="0" applyFont="1"/>
    <xf numFmtId="0" fontId="4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187" fontId="5" fillId="0" borderId="2" xfId="0" applyNumberFormat="1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187" fontId="5" fillId="0" borderId="6" xfId="0" applyNumberFormat="1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11" fillId="5" borderId="5" xfId="0" applyFont="1" applyFill="1" applyBorder="1" applyAlignment="1">
      <alignment vertical="center" wrapText="1"/>
    </xf>
    <xf numFmtId="0" fontId="11" fillId="5" borderId="7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187" fontId="1" fillId="0" borderId="2" xfId="0" applyNumberFormat="1" applyFont="1" applyBorder="1" applyAlignment="1" applyProtection="1">
      <alignment horizontal="center" vertical="center"/>
    </xf>
    <xf numFmtId="187" fontId="1" fillId="0" borderId="3" xfId="0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91"/>
  <sheetViews>
    <sheetView tabSelected="1" topLeftCell="A70" workbookViewId="0">
      <selection activeCell="I80" sqref="I80"/>
    </sheetView>
  </sheetViews>
  <sheetFormatPr defaultRowHeight="21" x14ac:dyDescent="0.45"/>
  <cols>
    <col min="1" max="1" width="9.85546875" style="35" customWidth="1"/>
    <col min="2" max="2" width="31" style="35" customWidth="1"/>
    <col min="3" max="3" width="7.140625" style="35" customWidth="1"/>
    <col min="4" max="4" width="6.7109375" style="35" customWidth="1"/>
    <col min="5" max="5" width="8.5703125" style="35" customWidth="1"/>
    <col min="6" max="6" width="10.28515625" style="35" customWidth="1"/>
    <col min="7" max="7" width="2.28515625" style="12" customWidth="1"/>
    <col min="8" max="8" width="9.140625" style="12"/>
    <col min="9" max="9" width="32.7109375" style="12" customWidth="1"/>
    <col min="10" max="10" width="7.85546875" style="12" customWidth="1"/>
    <col min="11" max="11" width="7.5703125" style="12" customWidth="1"/>
    <col min="12" max="12" width="8" style="12" customWidth="1"/>
    <col min="13" max="13" width="10.5703125" style="12" customWidth="1"/>
    <col min="14" max="16384" width="9.140625" style="12"/>
  </cols>
  <sheetData>
    <row r="1" spans="1:13" ht="24" customHeight="1" x14ac:dyDescent="0.45">
      <c r="A1" s="61" t="s">
        <v>113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4" customHeight="1" x14ac:dyDescent="0.4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x14ac:dyDescent="0.45">
      <c r="A3" s="59" t="s">
        <v>37</v>
      </c>
      <c r="B3" s="60"/>
      <c r="C3" s="60"/>
      <c r="D3" s="60"/>
      <c r="E3" s="60"/>
      <c r="F3" s="60"/>
      <c r="H3" s="59" t="s">
        <v>38</v>
      </c>
      <c r="I3" s="60"/>
      <c r="J3" s="60"/>
      <c r="K3" s="60"/>
      <c r="L3" s="60"/>
      <c r="M3" s="60"/>
    </row>
    <row r="4" spans="1:13" x14ac:dyDescent="0.45">
      <c r="A4" s="62" t="s">
        <v>5</v>
      </c>
      <c r="B4" s="62"/>
      <c r="C4" s="62"/>
      <c r="D4" s="62"/>
      <c r="E4" s="62"/>
      <c r="F4" s="62"/>
      <c r="H4" s="62" t="s">
        <v>7</v>
      </c>
      <c r="I4" s="62"/>
      <c r="J4" s="62"/>
      <c r="K4" s="62"/>
      <c r="L4" s="62"/>
      <c r="M4" s="62"/>
    </row>
    <row r="5" spans="1:13" x14ac:dyDescent="0.45">
      <c r="A5" s="15" t="s">
        <v>0</v>
      </c>
      <c r="B5" s="15" t="s">
        <v>1</v>
      </c>
      <c r="C5" s="15" t="s">
        <v>2</v>
      </c>
      <c r="D5" s="16" t="s">
        <v>3</v>
      </c>
      <c r="E5" s="16" t="s">
        <v>8</v>
      </c>
      <c r="F5" s="16" t="s">
        <v>4</v>
      </c>
      <c r="H5" s="15" t="s">
        <v>0</v>
      </c>
      <c r="I5" s="15" t="s">
        <v>1</v>
      </c>
      <c r="J5" s="16" t="s">
        <v>2</v>
      </c>
      <c r="K5" s="16" t="s">
        <v>3</v>
      </c>
      <c r="L5" s="16" t="s">
        <v>8</v>
      </c>
      <c r="M5" s="16" t="s">
        <v>4</v>
      </c>
    </row>
    <row r="6" spans="1:13" ht="39.75" customHeight="1" x14ac:dyDescent="0.45">
      <c r="A6" s="13" t="s">
        <v>15</v>
      </c>
      <c r="B6" s="13" t="s">
        <v>18</v>
      </c>
      <c r="C6" s="14">
        <v>3</v>
      </c>
      <c r="D6" s="18"/>
      <c r="E6" s="19" t="str">
        <f>IF(D6=4,"A",IF(D6=3.5,"B+",IF(D6=3,"B",IF(D6=2.5,"C+",IF(D6=2,"C",IF(D6=1.5,"D+",IF(D6=1,"D","F")))))))</f>
        <v>F</v>
      </c>
      <c r="F6" s="19">
        <f>C6*D6</f>
        <v>0</v>
      </c>
      <c r="H6" s="8" t="s">
        <v>23</v>
      </c>
      <c r="I6" s="8" t="s">
        <v>34</v>
      </c>
      <c r="J6" s="11">
        <v>3</v>
      </c>
      <c r="K6" s="18"/>
      <c r="L6" s="19" t="str">
        <f t="shared" ref="L6:L13" si="0">IF(K6=4,"A",IF(K6=3.5,"B+",IF(K6=3,"B",IF(K6=2.5,"C+",IF(K6=2,"C",IF(K6=1.5,"D+",IF(K6=1,"D","F")))))))</f>
        <v>F</v>
      </c>
      <c r="M6" s="19">
        <f t="shared" ref="M6:M13" si="1">J6*K6</f>
        <v>0</v>
      </c>
    </row>
    <row r="7" spans="1:13" ht="39.75" customHeight="1" x14ac:dyDescent="0.45">
      <c r="A7" s="13" t="s">
        <v>16</v>
      </c>
      <c r="B7" s="13" t="s">
        <v>19</v>
      </c>
      <c r="C7" s="14">
        <v>3</v>
      </c>
      <c r="D7" s="18"/>
      <c r="E7" s="19" t="str">
        <f t="shared" ref="E7:E11" si="2">IF(D7=4,"A",IF(D7=3.5,"B+",IF(D7=3,"B",IF(D7=2.5,"C+",IF(D7=2,"C",IF(D7=1.5,"D+",IF(D7=1,"D","F")))))))</f>
        <v>F</v>
      </c>
      <c r="F7" s="19">
        <f t="shared" ref="F7:F11" si="3">C7*D7</f>
        <v>0</v>
      </c>
      <c r="H7" s="8" t="s">
        <v>24</v>
      </c>
      <c r="I7" s="8" t="s">
        <v>29</v>
      </c>
      <c r="J7" s="9">
        <v>3</v>
      </c>
      <c r="K7" s="18"/>
      <c r="L7" s="19" t="str">
        <f t="shared" si="0"/>
        <v>F</v>
      </c>
      <c r="M7" s="19">
        <f t="shared" si="1"/>
        <v>0</v>
      </c>
    </row>
    <row r="8" spans="1:13" x14ac:dyDescent="0.45">
      <c r="A8" s="13" t="s">
        <v>17</v>
      </c>
      <c r="B8" s="13" t="s">
        <v>22</v>
      </c>
      <c r="C8" s="14">
        <v>3</v>
      </c>
      <c r="D8" s="18"/>
      <c r="E8" s="19" t="str">
        <f t="shared" si="2"/>
        <v>F</v>
      </c>
      <c r="F8" s="19">
        <f t="shared" si="3"/>
        <v>0</v>
      </c>
      <c r="H8" s="8" t="s">
        <v>25</v>
      </c>
      <c r="I8" s="8" t="s">
        <v>30</v>
      </c>
      <c r="J8" s="9">
        <v>1</v>
      </c>
      <c r="K8" s="18"/>
      <c r="L8" s="19" t="str">
        <f t="shared" si="0"/>
        <v>F</v>
      </c>
      <c r="M8" s="19">
        <f t="shared" si="1"/>
        <v>0</v>
      </c>
    </row>
    <row r="9" spans="1:13" ht="39.75" customHeight="1" x14ac:dyDescent="0.45">
      <c r="A9" s="13" t="s">
        <v>10</v>
      </c>
      <c r="B9" s="13" t="s">
        <v>20</v>
      </c>
      <c r="C9" s="14">
        <v>3</v>
      </c>
      <c r="D9" s="18"/>
      <c r="E9" s="19" t="str">
        <f t="shared" si="2"/>
        <v>F</v>
      </c>
      <c r="F9" s="19">
        <f t="shared" si="3"/>
        <v>0</v>
      </c>
      <c r="H9" s="8" t="s">
        <v>26</v>
      </c>
      <c r="I9" s="8" t="s">
        <v>35</v>
      </c>
      <c r="J9" s="9">
        <v>3</v>
      </c>
      <c r="K9" s="18"/>
      <c r="L9" s="19" t="str">
        <f t="shared" si="0"/>
        <v>F</v>
      </c>
      <c r="M9" s="19">
        <f t="shared" si="1"/>
        <v>0</v>
      </c>
    </row>
    <row r="10" spans="1:13" ht="39.75" customHeight="1" x14ac:dyDescent="0.45">
      <c r="A10" s="13" t="s">
        <v>11</v>
      </c>
      <c r="B10" s="13" t="s">
        <v>79</v>
      </c>
      <c r="C10" s="14">
        <v>3</v>
      </c>
      <c r="D10" s="18"/>
      <c r="E10" s="19" t="str">
        <f t="shared" si="2"/>
        <v>F</v>
      </c>
      <c r="F10" s="19">
        <f t="shared" si="3"/>
        <v>0</v>
      </c>
      <c r="H10" s="8" t="s">
        <v>27</v>
      </c>
      <c r="I10" s="7" t="s">
        <v>31</v>
      </c>
      <c r="J10" s="9">
        <v>3</v>
      </c>
      <c r="K10" s="18"/>
      <c r="L10" s="19" t="str">
        <f t="shared" si="0"/>
        <v>F</v>
      </c>
      <c r="M10" s="19">
        <f t="shared" si="1"/>
        <v>0</v>
      </c>
    </row>
    <row r="11" spans="1:13" ht="39.75" customHeight="1" x14ac:dyDescent="0.45">
      <c r="A11" s="13" t="s">
        <v>12</v>
      </c>
      <c r="B11" s="17" t="s">
        <v>21</v>
      </c>
      <c r="C11" s="14">
        <v>3</v>
      </c>
      <c r="D11" s="18"/>
      <c r="E11" s="19" t="str">
        <f t="shared" si="2"/>
        <v>F</v>
      </c>
      <c r="F11" s="19">
        <f t="shared" si="3"/>
        <v>0</v>
      </c>
      <c r="H11" s="8" t="s">
        <v>13</v>
      </c>
      <c r="I11" s="7" t="s">
        <v>36</v>
      </c>
      <c r="J11" s="9">
        <v>3</v>
      </c>
      <c r="K11" s="18"/>
      <c r="L11" s="25" t="str">
        <f t="shared" si="0"/>
        <v>F</v>
      </c>
      <c r="M11" s="25">
        <f t="shared" si="1"/>
        <v>0</v>
      </c>
    </row>
    <row r="12" spans="1:13" ht="39.75" customHeight="1" x14ac:dyDescent="0.45">
      <c r="A12" s="13"/>
      <c r="B12" s="13"/>
      <c r="C12" s="14"/>
      <c r="D12" s="18"/>
      <c r="E12" s="19" t="str">
        <f t="shared" ref="E12:E13" si="4">IF(D12=4,"A",IF(D12=3.5,"B+",IF(D12=3,"B",IF(D12=2.5,"C+",IF(D12=2,"C",IF(D12=1.5,"D+",IF(D12=1,"D","F")))))))</f>
        <v>F</v>
      </c>
      <c r="F12" s="19">
        <f t="shared" ref="F12:F13" si="5">C12*D12</f>
        <v>0</v>
      </c>
      <c r="H12" s="8" t="s">
        <v>14</v>
      </c>
      <c r="I12" s="7" t="s">
        <v>32</v>
      </c>
      <c r="J12" s="10">
        <v>3</v>
      </c>
      <c r="K12" s="18"/>
      <c r="L12" s="19" t="str">
        <f t="shared" si="0"/>
        <v>F</v>
      </c>
      <c r="M12" s="19">
        <f t="shared" si="1"/>
        <v>0</v>
      </c>
    </row>
    <row r="13" spans="1:13" ht="39.75" customHeight="1" x14ac:dyDescent="0.45">
      <c r="A13" s="13"/>
      <c r="B13" s="13"/>
      <c r="C13" s="14"/>
      <c r="D13" s="18"/>
      <c r="E13" s="19" t="str">
        <f t="shared" si="4"/>
        <v>F</v>
      </c>
      <c r="F13" s="19">
        <f t="shared" si="5"/>
        <v>0</v>
      </c>
      <c r="J13" s="26"/>
      <c r="K13" s="18"/>
      <c r="L13" s="19" t="str">
        <f t="shared" si="0"/>
        <v>F</v>
      </c>
      <c r="M13" s="19">
        <f t="shared" si="1"/>
        <v>0</v>
      </c>
    </row>
    <row r="14" spans="1:13" ht="23.25" customHeight="1" x14ac:dyDescent="0.45">
      <c r="A14" s="20" t="s">
        <v>9</v>
      </c>
      <c r="B14" s="21" t="str">
        <f>A4</f>
        <v>ภาคเรียนที่ 1</v>
      </c>
      <c r="C14" s="22">
        <f>SUM(C6:C13)</f>
        <v>18</v>
      </c>
      <c r="D14" s="64">
        <f>F14/C14</f>
        <v>0</v>
      </c>
      <c r="E14" s="64"/>
      <c r="F14" s="23">
        <f>SUM(F6:F13)</f>
        <v>0</v>
      </c>
      <c r="H14" s="27" t="s">
        <v>9</v>
      </c>
      <c r="I14" s="28" t="str">
        <f>H4</f>
        <v>ภาคเรียนที่ 2</v>
      </c>
      <c r="J14" s="29">
        <f>SUM(J6:J13)</f>
        <v>19</v>
      </c>
      <c r="K14" s="63">
        <f>M14/J14</f>
        <v>0</v>
      </c>
      <c r="L14" s="63"/>
      <c r="M14" s="30">
        <f>SUM(M6:M13)</f>
        <v>0</v>
      </c>
    </row>
    <row r="15" spans="1:13" x14ac:dyDescent="0.45">
      <c r="A15" s="55" t="s">
        <v>6</v>
      </c>
      <c r="B15" s="56"/>
      <c r="C15" s="24">
        <f>C14</f>
        <v>18</v>
      </c>
      <c r="D15" s="24">
        <f>F14</f>
        <v>0</v>
      </c>
      <c r="E15" s="57">
        <f>D15/C15</f>
        <v>0</v>
      </c>
      <c r="F15" s="58"/>
      <c r="H15" s="55" t="s">
        <v>6</v>
      </c>
      <c r="I15" s="56"/>
      <c r="J15" s="24">
        <f>J14+C15</f>
        <v>37</v>
      </c>
      <c r="K15" s="24">
        <f>M14+D15</f>
        <v>0</v>
      </c>
      <c r="L15" s="57">
        <f>K15/J15</f>
        <v>0</v>
      </c>
      <c r="M15" s="58"/>
    </row>
    <row r="16" spans="1:13" x14ac:dyDescent="0.45">
      <c r="A16" s="65"/>
      <c r="B16" s="65"/>
      <c r="C16" s="65"/>
      <c r="D16" s="65"/>
      <c r="E16" s="65"/>
      <c r="F16" s="65"/>
    </row>
    <row r="17" spans="1:13" x14ac:dyDescent="0.45">
      <c r="A17" s="12"/>
      <c r="B17" s="12"/>
      <c r="C17" s="12"/>
      <c r="D17" s="12"/>
      <c r="E17" s="12"/>
      <c r="F17" s="12"/>
    </row>
    <row r="18" spans="1:13" x14ac:dyDescent="0.45">
      <c r="A18" s="12"/>
      <c r="B18" s="12"/>
      <c r="C18" s="12"/>
      <c r="D18" s="12"/>
      <c r="E18" s="12"/>
      <c r="F18" s="12"/>
    </row>
    <row r="19" spans="1:13" x14ac:dyDescent="0.45">
      <c r="A19" s="12"/>
      <c r="B19" s="12"/>
      <c r="C19" s="12"/>
      <c r="D19" s="12"/>
      <c r="E19" s="12"/>
      <c r="F19" s="12"/>
    </row>
    <row r="20" spans="1:13" x14ac:dyDescent="0.45">
      <c r="A20" s="12"/>
      <c r="B20" s="12"/>
      <c r="C20" s="12"/>
      <c r="D20" s="12"/>
      <c r="E20" s="12"/>
      <c r="F20" s="12"/>
    </row>
    <row r="21" spans="1:13" x14ac:dyDescent="0.45">
      <c r="A21" s="12"/>
      <c r="B21" s="12"/>
      <c r="C21" s="12"/>
      <c r="D21" s="12"/>
      <c r="E21" s="12"/>
      <c r="F21" s="12"/>
    </row>
    <row r="22" spans="1:13" x14ac:dyDescent="0.45">
      <c r="A22" s="61" t="s">
        <v>114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1:13" x14ac:dyDescent="0.45">
      <c r="A23" s="12"/>
      <c r="B23" s="12"/>
      <c r="C23" s="12"/>
      <c r="D23" s="12"/>
      <c r="E23" s="12"/>
      <c r="F23" s="12"/>
    </row>
    <row r="24" spans="1:13" x14ac:dyDescent="0.45">
      <c r="A24" s="59" t="s">
        <v>40</v>
      </c>
      <c r="B24" s="60"/>
      <c r="C24" s="60"/>
      <c r="D24" s="60"/>
      <c r="E24" s="60"/>
      <c r="F24" s="60"/>
      <c r="H24" s="59" t="s">
        <v>39</v>
      </c>
      <c r="I24" s="60"/>
      <c r="J24" s="60"/>
      <c r="K24" s="60"/>
      <c r="L24" s="60"/>
      <c r="M24" s="60"/>
    </row>
    <row r="25" spans="1:13" x14ac:dyDescent="0.45">
      <c r="A25" s="62" t="s">
        <v>5</v>
      </c>
      <c r="B25" s="62"/>
      <c r="C25" s="62"/>
      <c r="D25" s="62"/>
      <c r="E25" s="62"/>
      <c r="F25" s="62"/>
      <c r="H25" s="62" t="s">
        <v>7</v>
      </c>
      <c r="I25" s="62"/>
      <c r="J25" s="62"/>
      <c r="K25" s="62"/>
      <c r="L25" s="62"/>
      <c r="M25" s="62"/>
    </row>
    <row r="26" spans="1:13" x14ac:dyDescent="0.45">
      <c r="A26" s="16" t="s">
        <v>0</v>
      </c>
      <c r="B26" s="16" t="s">
        <v>1</v>
      </c>
      <c r="C26" s="16" t="s">
        <v>2</v>
      </c>
      <c r="D26" s="16" t="s">
        <v>3</v>
      </c>
      <c r="E26" s="16" t="s">
        <v>8</v>
      </c>
      <c r="F26" s="16" t="s">
        <v>4</v>
      </c>
      <c r="H26" s="16" t="s">
        <v>0</v>
      </c>
      <c r="I26" s="16" t="s">
        <v>1</v>
      </c>
      <c r="J26" s="16" t="s">
        <v>2</v>
      </c>
      <c r="K26" s="16" t="s">
        <v>3</v>
      </c>
      <c r="L26" s="16" t="s">
        <v>8</v>
      </c>
      <c r="M26" s="16" t="s">
        <v>4</v>
      </c>
    </row>
    <row r="27" spans="1:13" ht="39.75" customHeight="1" x14ac:dyDescent="0.45">
      <c r="A27" s="45" t="s">
        <v>41</v>
      </c>
      <c r="B27" s="46" t="s">
        <v>61</v>
      </c>
      <c r="C27" s="41">
        <v>3</v>
      </c>
      <c r="D27" s="18"/>
      <c r="E27" s="19" t="str">
        <f>IF(D27=4,"A",IF(D27=3.5,"B+",IF(D27=3,"B",IF(D27=2.5,"C+",IF(D27=2,"C",IF(D27=1.5,"D+",IF(D27=1,"D","F")))))))</f>
        <v>F</v>
      </c>
      <c r="F27" s="19">
        <f>C27*D27</f>
        <v>0</v>
      </c>
      <c r="H27" s="37" t="s">
        <v>45</v>
      </c>
      <c r="I27" s="38" t="s">
        <v>57</v>
      </c>
      <c r="J27" s="41">
        <v>3</v>
      </c>
      <c r="K27" s="18"/>
      <c r="L27" s="19" t="str">
        <f>IF(K27=4,"A",IF(K27=3.5,"B+",IF(K27=3,"B",IF(K27=2.5,"C+",IF(K27=2,"C",IF(K27=1.5,"D+",IF(K27=1,"D","F")))))))</f>
        <v>F</v>
      </c>
      <c r="M27" s="19">
        <f>J27*K27</f>
        <v>0</v>
      </c>
    </row>
    <row r="28" spans="1:13" ht="39.75" customHeight="1" x14ac:dyDescent="0.45">
      <c r="A28" s="47" t="s">
        <v>42</v>
      </c>
      <c r="B28" s="48" t="s">
        <v>60</v>
      </c>
      <c r="C28" s="42">
        <v>3</v>
      </c>
      <c r="D28" s="18"/>
      <c r="E28" s="19" t="str">
        <f t="shared" ref="E28:E34" si="6">IF(D28=4,"A",IF(D28=3.5,"B+",IF(D28=3,"B",IF(D28=2.5,"C+",IF(D28=2,"C",IF(D28=1.5,"D+",IF(D28=1,"D","F")))))))</f>
        <v>F</v>
      </c>
      <c r="F28" s="19">
        <f t="shared" ref="F28:F34" si="7">C28*D28</f>
        <v>0</v>
      </c>
      <c r="H28" s="39" t="s">
        <v>46</v>
      </c>
      <c r="I28" s="40" t="s">
        <v>56</v>
      </c>
      <c r="J28" s="42">
        <v>3</v>
      </c>
      <c r="K28" s="18"/>
      <c r="L28" s="19" t="str">
        <f t="shared" ref="L28:L34" si="8">IF(K28=4,"A",IF(K28=3.5,"B+",IF(K28=3,"B",IF(K28=2.5,"C+",IF(K28=2,"C",IF(K28=1.5,"D+",IF(K28=1,"D","F")))))))</f>
        <v>F</v>
      </c>
      <c r="M28" s="19">
        <f t="shared" ref="M28:M34" si="9">J28*K28</f>
        <v>0</v>
      </c>
    </row>
    <row r="29" spans="1:13" ht="39.75" customHeight="1" x14ac:dyDescent="0.45">
      <c r="A29" s="47" t="s">
        <v>43</v>
      </c>
      <c r="B29" s="48" t="s">
        <v>59</v>
      </c>
      <c r="C29" s="42">
        <v>3</v>
      </c>
      <c r="D29" s="18"/>
      <c r="E29" s="19" t="str">
        <f t="shared" si="6"/>
        <v>F</v>
      </c>
      <c r="F29" s="19">
        <f t="shared" si="7"/>
        <v>0</v>
      </c>
      <c r="H29" s="39" t="s">
        <v>85</v>
      </c>
      <c r="I29" s="40" t="s">
        <v>86</v>
      </c>
      <c r="J29" s="42">
        <v>3</v>
      </c>
      <c r="K29" s="18"/>
      <c r="L29" s="19" t="str">
        <f t="shared" si="8"/>
        <v>F</v>
      </c>
      <c r="M29" s="19">
        <f t="shared" si="9"/>
        <v>0</v>
      </c>
    </row>
    <row r="30" spans="1:13" ht="39.75" customHeight="1" x14ac:dyDescent="0.45">
      <c r="A30" s="47" t="s">
        <v>44</v>
      </c>
      <c r="B30" s="48" t="s">
        <v>58</v>
      </c>
      <c r="C30" s="42">
        <v>3</v>
      </c>
      <c r="D30" s="18"/>
      <c r="E30" s="19" t="str">
        <f t="shared" si="6"/>
        <v>F</v>
      </c>
      <c r="F30" s="19">
        <f t="shared" si="7"/>
        <v>0</v>
      </c>
      <c r="H30" s="39" t="s">
        <v>87</v>
      </c>
      <c r="I30" s="40" t="s">
        <v>88</v>
      </c>
      <c r="J30" s="42">
        <v>3</v>
      </c>
      <c r="K30" s="18"/>
      <c r="L30" s="19" t="str">
        <f t="shared" si="8"/>
        <v>F</v>
      </c>
      <c r="M30" s="19">
        <f t="shared" si="9"/>
        <v>0</v>
      </c>
    </row>
    <row r="31" spans="1:13" ht="39.75" customHeight="1" x14ac:dyDescent="0.45">
      <c r="A31" s="47" t="s">
        <v>80</v>
      </c>
      <c r="B31" s="48" t="s">
        <v>81</v>
      </c>
      <c r="C31" s="42">
        <v>3</v>
      </c>
      <c r="D31" s="18"/>
      <c r="E31" s="19" t="str">
        <f t="shared" si="6"/>
        <v>F</v>
      </c>
      <c r="F31" s="19">
        <f t="shared" si="7"/>
        <v>0</v>
      </c>
      <c r="H31" s="39" t="s">
        <v>89</v>
      </c>
      <c r="I31" s="40" t="s">
        <v>90</v>
      </c>
      <c r="J31" s="42">
        <v>3</v>
      </c>
      <c r="K31" s="18"/>
      <c r="L31" s="19" t="str">
        <f t="shared" si="8"/>
        <v>F</v>
      </c>
      <c r="M31" s="19">
        <f t="shared" si="9"/>
        <v>0</v>
      </c>
    </row>
    <row r="32" spans="1:13" ht="39.75" customHeight="1" x14ac:dyDescent="0.45">
      <c r="A32" s="47" t="s">
        <v>82</v>
      </c>
      <c r="B32" s="48" t="s">
        <v>83</v>
      </c>
      <c r="C32" s="14">
        <v>3</v>
      </c>
      <c r="D32" s="18"/>
      <c r="E32" s="19" t="str">
        <f t="shared" si="6"/>
        <v>F</v>
      </c>
      <c r="F32" s="19">
        <f t="shared" si="7"/>
        <v>0</v>
      </c>
      <c r="H32" s="39" t="s">
        <v>91</v>
      </c>
      <c r="I32" s="40" t="s">
        <v>92</v>
      </c>
      <c r="J32" s="43">
        <v>3</v>
      </c>
      <c r="K32" s="18"/>
      <c r="L32" s="25" t="str">
        <f t="shared" si="8"/>
        <v>F</v>
      </c>
      <c r="M32" s="25">
        <f t="shared" si="9"/>
        <v>0</v>
      </c>
    </row>
    <row r="33" spans="1:13" ht="39.75" customHeight="1" x14ac:dyDescent="0.45">
      <c r="A33" s="47" t="s">
        <v>84</v>
      </c>
      <c r="B33" s="48" t="s">
        <v>117</v>
      </c>
      <c r="C33" s="14">
        <v>3</v>
      </c>
      <c r="D33" s="18"/>
      <c r="E33" s="19" t="str">
        <f t="shared" si="6"/>
        <v>F</v>
      </c>
      <c r="F33" s="19">
        <f t="shared" si="7"/>
        <v>0</v>
      </c>
      <c r="H33" s="32"/>
      <c r="I33" s="32"/>
      <c r="J33" s="18"/>
      <c r="K33" s="18"/>
      <c r="L33" s="19" t="str">
        <f t="shared" si="8"/>
        <v>F</v>
      </c>
      <c r="M33" s="19">
        <f t="shared" si="9"/>
        <v>0</v>
      </c>
    </row>
    <row r="34" spans="1:13" x14ac:dyDescent="0.45">
      <c r="A34" s="32"/>
      <c r="B34" s="32"/>
      <c r="C34" s="18"/>
      <c r="D34" s="18"/>
      <c r="E34" s="19" t="str">
        <f t="shared" si="6"/>
        <v>F</v>
      </c>
      <c r="F34" s="19">
        <f t="shared" si="7"/>
        <v>0</v>
      </c>
      <c r="H34" s="32"/>
      <c r="I34" s="32"/>
      <c r="J34" s="18"/>
      <c r="K34" s="18"/>
      <c r="L34" s="19" t="str">
        <f t="shared" si="8"/>
        <v>F</v>
      </c>
      <c r="M34" s="19">
        <f t="shared" si="9"/>
        <v>0</v>
      </c>
    </row>
    <row r="35" spans="1:13" ht="23.25" customHeight="1" x14ac:dyDescent="0.45">
      <c r="A35" s="20" t="s">
        <v>9</v>
      </c>
      <c r="B35" s="21" t="str">
        <f>A25</f>
        <v>ภาคเรียนที่ 1</v>
      </c>
      <c r="C35" s="22">
        <f>SUM(C27:C34)</f>
        <v>21</v>
      </c>
      <c r="D35" s="64">
        <f>F35/C35</f>
        <v>0</v>
      </c>
      <c r="E35" s="64"/>
      <c r="F35" s="23">
        <f>SUM(F27:F34)</f>
        <v>0</v>
      </c>
      <c r="H35" s="27" t="s">
        <v>9</v>
      </c>
      <c r="I35" s="28" t="str">
        <f>H25</f>
        <v>ภาคเรียนที่ 2</v>
      </c>
      <c r="J35" s="29">
        <f>SUM(J27:J34)</f>
        <v>18</v>
      </c>
      <c r="K35" s="63">
        <f>M35/J35</f>
        <v>0</v>
      </c>
      <c r="L35" s="63"/>
      <c r="M35" s="30">
        <f>SUM(M27:M34)</f>
        <v>0</v>
      </c>
    </row>
    <row r="36" spans="1:13" ht="23.25" customHeight="1" x14ac:dyDescent="0.45">
      <c r="A36" s="55" t="s">
        <v>6</v>
      </c>
      <c r="B36" s="56"/>
      <c r="C36" s="24">
        <f>C35+J15</f>
        <v>58</v>
      </c>
      <c r="D36" s="24">
        <f>F35+K15</f>
        <v>0</v>
      </c>
      <c r="E36" s="57">
        <f>D36/C36</f>
        <v>0</v>
      </c>
      <c r="F36" s="58"/>
      <c r="H36" s="55" t="s">
        <v>6</v>
      </c>
      <c r="I36" s="56"/>
      <c r="J36" s="24">
        <f>J35+C36</f>
        <v>76</v>
      </c>
      <c r="K36" s="24">
        <f>M35+D36</f>
        <v>0</v>
      </c>
      <c r="L36" s="57">
        <f>K36/J36</f>
        <v>0</v>
      </c>
      <c r="M36" s="58"/>
    </row>
    <row r="37" spans="1:13" x14ac:dyDescent="0.45">
      <c r="A37" s="12"/>
      <c r="B37" s="12"/>
      <c r="C37" s="12"/>
      <c r="D37" s="12"/>
      <c r="E37" s="12"/>
      <c r="F37" s="12"/>
    </row>
    <row r="38" spans="1:13" x14ac:dyDescent="0.45">
      <c r="A38" s="12"/>
      <c r="B38" s="12"/>
      <c r="C38" s="12"/>
      <c r="D38" s="12"/>
      <c r="E38" s="12"/>
      <c r="F38" s="12"/>
    </row>
    <row r="39" spans="1:13" x14ac:dyDescent="0.45">
      <c r="A39" s="12"/>
      <c r="B39" s="12"/>
      <c r="C39" s="12"/>
      <c r="D39" s="12"/>
      <c r="E39" s="12"/>
      <c r="F39" s="12"/>
    </row>
    <row r="40" spans="1:13" x14ac:dyDescent="0.45">
      <c r="A40" s="12"/>
      <c r="B40" s="12"/>
      <c r="C40" s="12"/>
      <c r="D40" s="12"/>
      <c r="E40" s="12"/>
      <c r="F40" s="12"/>
    </row>
    <row r="41" spans="1:13" x14ac:dyDescent="0.45">
      <c r="A41" s="12"/>
      <c r="B41" s="12"/>
      <c r="C41" s="12"/>
      <c r="D41" s="12"/>
      <c r="E41" s="12"/>
      <c r="F41" s="12"/>
    </row>
    <row r="42" spans="1:13" x14ac:dyDescent="0.45">
      <c r="A42" s="12"/>
      <c r="B42" s="12"/>
      <c r="C42" s="12"/>
      <c r="D42" s="12"/>
      <c r="E42" s="12"/>
      <c r="F42" s="12"/>
    </row>
    <row r="43" spans="1:13" x14ac:dyDescent="0.45">
      <c r="A43" s="61" t="s">
        <v>115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</row>
    <row r="44" spans="1:13" ht="7.5" customHeight="1" x14ac:dyDescent="0.45">
      <c r="A44" s="12"/>
      <c r="B44" s="12"/>
      <c r="C44" s="12"/>
      <c r="D44" s="12"/>
      <c r="E44" s="12"/>
      <c r="F44" s="12"/>
    </row>
    <row r="45" spans="1:13" x14ac:dyDescent="0.45">
      <c r="A45" s="59" t="s">
        <v>62</v>
      </c>
      <c r="B45" s="60"/>
      <c r="C45" s="60"/>
      <c r="D45" s="60"/>
      <c r="E45" s="60"/>
      <c r="F45" s="60"/>
      <c r="H45" s="59" t="s">
        <v>63</v>
      </c>
      <c r="I45" s="60"/>
      <c r="J45" s="60"/>
      <c r="K45" s="60"/>
      <c r="L45" s="60"/>
      <c r="M45" s="60"/>
    </row>
    <row r="46" spans="1:13" x14ac:dyDescent="0.45">
      <c r="A46" s="62" t="s">
        <v>5</v>
      </c>
      <c r="B46" s="62"/>
      <c r="C46" s="62"/>
      <c r="D46" s="62"/>
      <c r="E46" s="62"/>
      <c r="F46" s="62"/>
      <c r="H46" s="62" t="s">
        <v>7</v>
      </c>
      <c r="I46" s="62"/>
      <c r="J46" s="62"/>
      <c r="K46" s="62"/>
      <c r="L46" s="62"/>
      <c r="M46" s="62"/>
    </row>
    <row r="47" spans="1:13" x14ac:dyDescent="0.45">
      <c r="A47" s="16" t="s">
        <v>0</v>
      </c>
      <c r="B47" s="16" t="s">
        <v>1</v>
      </c>
      <c r="C47" s="16" t="s">
        <v>2</v>
      </c>
      <c r="D47" s="16" t="s">
        <v>3</v>
      </c>
      <c r="E47" s="16" t="s">
        <v>8</v>
      </c>
      <c r="F47" s="16" t="s">
        <v>4</v>
      </c>
      <c r="H47" s="16" t="s">
        <v>0</v>
      </c>
      <c r="I47" s="16" t="s">
        <v>1</v>
      </c>
      <c r="J47" s="16" t="s">
        <v>2</v>
      </c>
      <c r="K47" s="16" t="s">
        <v>3</v>
      </c>
      <c r="L47" s="16" t="s">
        <v>8</v>
      </c>
      <c r="M47" s="16" t="s">
        <v>4</v>
      </c>
    </row>
    <row r="48" spans="1:13" ht="39.75" customHeight="1" x14ac:dyDescent="0.45">
      <c r="A48" s="37" t="s">
        <v>47</v>
      </c>
      <c r="B48" s="38" t="s">
        <v>55</v>
      </c>
      <c r="C48" s="41">
        <v>3</v>
      </c>
      <c r="D48" s="18"/>
      <c r="E48" s="19" t="str">
        <f>IF(D48=4,"A",IF(D48=3.5,"B+",IF(D48=3,"B",IF(D48=2.5,"C+",IF(D48=2,"C",IF(D48=1.5,"D+",IF(D48=1,"D","F")))))))</f>
        <v>F</v>
      </c>
      <c r="F48" s="19">
        <f>C48*D48</f>
        <v>0</v>
      </c>
      <c r="H48" s="37" t="s">
        <v>28</v>
      </c>
      <c r="I48" s="38" t="s">
        <v>33</v>
      </c>
      <c r="J48" s="41">
        <v>3</v>
      </c>
      <c r="K48" s="18"/>
      <c r="L48" s="19" t="str">
        <f>IF(K48=4,"A",IF(K48=3.5,"B+",IF(K48=3,"B",IF(K48=2.5,"C+",IF(K48=2,"C",IF(K48=1.5,"D+",IF(K48=1,"D","F")))))))</f>
        <v>F</v>
      </c>
      <c r="M48" s="19">
        <f>J48*K48</f>
        <v>0</v>
      </c>
    </row>
    <row r="49" spans="1:13" ht="39.75" customHeight="1" x14ac:dyDescent="0.45">
      <c r="A49" s="39" t="s">
        <v>48</v>
      </c>
      <c r="B49" s="40" t="s">
        <v>54</v>
      </c>
      <c r="C49" s="42">
        <v>3</v>
      </c>
      <c r="D49" s="18"/>
      <c r="E49" s="19" t="str">
        <f t="shared" ref="E49:E55" si="10">IF(D49=4,"A",IF(D49=3.5,"B+",IF(D49=3,"B",IF(D49=2.5,"C+",IF(D49=2,"C",IF(D49=1.5,"D+",IF(D49=1,"D","F")))))))</f>
        <v>F</v>
      </c>
      <c r="F49" s="19">
        <f t="shared" ref="F49:F55" si="11">C49*D49</f>
        <v>0</v>
      </c>
      <c r="H49" s="49" t="s">
        <v>50</v>
      </c>
      <c r="I49" s="50" t="s">
        <v>53</v>
      </c>
      <c r="J49" s="42">
        <v>3</v>
      </c>
      <c r="K49" s="18"/>
      <c r="L49" s="19" t="str">
        <f t="shared" ref="L49:L55" si="12">IF(K49=4,"A",IF(K49=3.5,"B+",IF(K49=3,"B",IF(K49=2.5,"C+",IF(K49=2,"C",IF(K49=1.5,"D+",IF(K49=1,"D","F")))))))</f>
        <v>F</v>
      </c>
      <c r="M49" s="19">
        <f t="shared" ref="M49:M55" si="13">J49*K49</f>
        <v>0</v>
      </c>
    </row>
    <row r="50" spans="1:13" ht="39.75" customHeight="1" x14ac:dyDescent="0.45">
      <c r="A50" s="39" t="s">
        <v>49</v>
      </c>
      <c r="B50" s="40" t="s">
        <v>93</v>
      </c>
      <c r="C50" s="42">
        <v>3</v>
      </c>
      <c r="D50" s="18"/>
      <c r="E50" s="19" t="str">
        <f t="shared" si="10"/>
        <v>F</v>
      </c>
      <c r="F50" s="19">
        <f t="shared" si="11"/>
        <v>0</v>
      </c>
      <c r="H50" s="39" t="s">
        <v>51</v>
      </c>
      <c r="I50" s="40" t="s">
        <v>52</v>
      </c>
      <c r="J50" s="42">
        <v>3</v>
      </c>
      <c r="K50" s="18"/>
      <c r="L50" s="19" t="str">
        <f t="shared" si="12"/>
        <v>F</v>
      </c>
      <c r="M50" s="19">
        <f t="shared" si="13"/>
        <v>0</v>
      </c>
    </row>
    <row r="51" spans="1:13" ht="39.75" customHeight="1" x14ac:dyDescent="0.45">
      <c r="A51" s="39" t="s">
        <v>94</v>
      </c>
      <c r="B51" s="40" t="s">
        <v>95</v>
      </c>
      <c r="C51" s="42">
        <v>3</v>
      </c>
      <c r="D51" s="18"/>
      <c r="E51" s="19" t="str">
        <f t="shared" si="10"/>
        <v>F</v>
      </c>
      <c r="F51" s="19">
        <f t="shared" si="11"/>
        <v>0</v>
      </c>
      <c r="H51" s="39" t="s">
        <v>100</v>
      </c>
      <c r="I51" s="40" t="s">
        <v>101</v>
      </c>
      <c r="J51" s="42">
        <v>3</v>
      </c>
      <c r="K51" s="18"/>
      <c r="L51" s="19" t="str">
        <f t="shared" si="12"/>
        <v>F</v>
      </c>
      <c r="M51" s="19">
        <f t="shared" si="13"/>
        <v>0</v>
      </c>
    </row>
    <row r="52" spans="1:13" ht="40.5" customHeight="1" x14ac:dyDescent="0.45">
      <c r="A52" s="39" t="s">
        <v>96</v>
      </c>
      <c r="B52" s="40" t="s">
        <v>97</v>
      </c>
      <c r="C52" s="42">
        <v>3</v>
      </c>
      <c r="D52" s="18"/>
      <c r="E52" s="19" t="str">
        <f t="shared" si="10"/>
        <v>F</v>
      </c>
      <c r="F52" s="19">
        <f t="shared" si="11"/>
        <v>0</v>
      </c>
      <c r="H52" s="39" t="s">
        <v>102</v>
      </c>
      <c r="I52" s="40" t="s">
        <v>103</v>
      </c>
      <c r="J52" s="42">
        <v>3</v>
      </c>
      <c r="K52" s="18"/>
      <c r="L52" s="19" t="str">
        <f t="shared" si="12"/>
        <v>F</v>
      </c>
      <c r="M52" s="19">
        <f t="shared" si="13"/>
        <v>0</v>
      </c>
    </row>
    <row r="53" spans="1:13" ht="40.5" customHeight="1" x14ac:dyDescent="0.45">
      <c r="A53" s="39" t="s">
        <v>98</v>
      </c>
      <c r="B53" s="40" t="s">
        <v>99</v>
      </c>
      <c r="C53" s="44">
        <v>3</v>
      </c>
      <c r="D53" s="18"/>
      <c r="E53" s="19" t="str">
        <f t="shared" si="10"/>
        <v>F</v>
      </c>
      <c r="F53" s="19">
        <f t="shared" si="11"/>
        <v>0</v>
      </c>
      <c r="H53" s="39" t="s">
        <v>104</v>
      </c>
      <c r="I53" s="40" t="s">
        <v>105</v>
      </c>
      <c r="J53" s="42">
        <v>3</v>
      </c>
      <c r="K53" s="18"/>
      <c r="L53" s="25" t="str">
        <f t="shared" si="12"/>
        <v>F</v>
      </c>
      <c r="M53" s="25">
        <f t="shared" si="13"/>
        <v>0</v>
      </c>
    </row>
    <row r="54" spans="1:13" ht="9.75" customHeight="1" x14ac:dyDescent="0.45">
      <c r="A54" s="32"/>
      <c r="B54" s="32"/>
      <c r="C54" s="18"/>
      <c r="D54" s="18"/>
      <c r="E54" s="19" t="str">
        <f t="shared" si="10"/>
        <v>F</v>
      </c>
      <c r="F54" s="19">
        <f t="shared" si="11"/>
        <v>0</v>
      </c>
      <c r="H54" s="32"/>
      <c r="I54" s="32"/>
      <c r="J54" s="18"/>
      <c r="K54" s="18"/>
      <c r="L54" s="19" t="str">
        <f t="shared" si="12"/>
        <v>F</v>
      </c>
      <c r="M54" s="19">
        <f t="shared" si="13"/>
        <v>0</v>
      </c>
    </row>
    <row r="55" spans="1:13" ht="9.75" customHeight="1" x14ac:dyDescent="0.45">
      <c r="A55" s="32"/>
      <c r="B55" s="32"/>
      <c r="C55" s="18"/>
      <c r="D55" s="18"/>
      <c r="E55" s="19" t="str">
        <f t="shared" si="10"/>
        <v>F</v>
      </c>
      <c r="F55" s="19">
        <f t="shared" si="11"/>
        <v>0</v>
      </c>
      <c r="H55" s="32"/>
      <c r="I55" s="32"/>
      <c r="J55" s="18"/>
      <c r="K55" s="18"/>
      <c r="L55" s="19" t="str">
        <f t="shared" si="12"/>
        <v>F</v>
      </c>
      <c r="M55" s="19">
        <f t="shared" si="13"/>
        <v>0</v>
      </c>
    </row>
    <row r="56" spans="1:13" ht="23.25" customHeight="1" x14ac:dyDescent="0.45">
      <c r="A56" s="20" t="s">
        <v>9</v>
      </c>
      <c r="B56" s="21" t="str">
        <f>A46</f>
        <v>ภาคเรียนที่ 1</v>
      </c>
      <c r="C56" s="22">
        <f>SUM(C48:C55)</f>
        <v>18</v>
      </c>
      <c r="D56" s="64">
        <f>F56/C56</f>
        <v>0</v>
      </c>
      <c r="E56" s="64"/>
      <c r="F56" s="23">
        <f>SUM(F48:F55)</f>
        <v>0</v>
      </c>
      <c r="H56" s="27" t="s">
        <v>9</v>
      </c>
      <c r="I56" s="28" t="str">
        <f>H46</f>
        <v>ภาคเรียนที่ 2</v>
      </c>
      <c r="J56" s="29">
        <f>SUM(J48:J55)</f>
        <v>18</v>
      </c>
      <c r="K56" s="63">
        <f>M56/J56</f>
        <v>0</v>
      </c>
      <c r="L56" s="63"/>
      <c r="M56" s="30">
        <f>SUM(M48:M55)</f>
        <v>0</v>
      </c>
    </row>
    <row r="57" spans="1:13" ht="23.25" customHeight="1" x14ac:dyDescent="0.45">
      <c r="A57" s="55" t="s">
        <v>6</v>
      </c>
      <c r="B57" s="56"/>
      <c r="C57" s="24">
        <f>C56+J36</f>
        <v>94</v>
      </c>
      <c r="D57" s="24">
        <f>F56+K36</f>
        <v>0</v>
      </c>
      <c r="E57" s="57">
        <f>D57/C57</f>
        <v>0</v>
      </c>
      <c r="F57" s="58"/>
      <c r="H57" s="55" t="s">
        <v>6</v>
      </c>
      <c r="I57" s="56"/>
      <c r="J57" s="24">
        <f>J56+C57</f>
        <v>112</v>
      </c>
      <c r="K57" s="24">
        <f>M56+D57</f>
        <v>0</v>
      </c>
      <c r="L57" s="57">
        <f>K57/J57</f>
        <v>0</v>
      </c>
      <c r="M57" s="58"/>
    </row>
    <row r="58" spans="1:13" ht="13.5" customHeight="1" x14ac:dyDescent="0.45">
      <c r="A58" s="65"/>
      <c r="B58" s="65"/>
      <c r="C58" s="65"/>
      <c r="D58" s="65"/>
      <c r="E58" s="65"/>
      <c r="F58" s="65"/>
    </row>
    <row r="59" spans="1:13" ht="15.75" customHeight="1" x14ac:dyDescent="0.45">
      <c r="A59" s="59" t="s">
        <v>64</v>
      </c>
      <c r="B59" s="60"/>
      <c r="C59" s="60"/>
      <c r="D59" s="60"/>
      <c r="E59" s="60"/>
      <c r="F59" s="60"/>
    </row>
    <row r="60" spans="1:13" x14ac:dyDescent="0.45">
      <c r="A60" s="62" t="s">
        <v>65</v>
      </c>
      <c r="B60" s="62"/>
      <c r="C60" s="62"/>
      <c r="D60" s="62"/>
      <c r="E60" s="62"/>
      <c r="F60" s="62"/>
    </row>
    <row r="61" spans="1:13" ht="21.75" thickBot="1" x14ac:dyDescent="0.5">
      <c r="A61" s="16" t="s">
        <v>0</v>
      </c>
      <c r="B61" s="16" t="s">
        <v>1</v>
      </c>
      <c r="C61" s="16" t="s">
        <v>2</v>
      </c>
      <c r="D61" s="16" t="s">
        <v>3</v>
      </c>
      <c r="E61" s="16" t="s">
        <v>8</v>
      </c>
      <c r="F61" s="16" t="s">
        <v>4</v>
      </c>
    </row>
    <row r="62" spans="1:13" ht="42" x14ac:dyDescent="0.45">
      <c r="A62" s="53" t="s">
        <v>118</v>
      </c>
      <c r="B62" s="54" t="s">
        <v>119</v>
      </c>
      <c r="C62" s="41">
        <v>3</v>
      </c>
      <c r="D62" s="18"/>
      <c r="E62" s="19" t="str">
        <f>IF(D62=4,"A",IF(D62=3.5,"B+",IF(D62=3,"B",IF(D62=2.5,"C+",IF(D62=2,"C",IF(D62=1.5,"D+",IF(D62=1,"D","F")))))))</f>
        <v>F</v>
      </c>
      <c r="F62" s="19">
        <f>C62*D62</f>
        <v>0</v>
      </c>
    </row>
    <row r="63" spans="1:13" x14ac:dyDescent="0.45">
      <c r="A63" s="32"/>
      <c r="B63" s="32"/>
      <c r="C63" s="18"/>
      <c r="D63" s="18"/>
      <c r="E63" s="19" t="str">
        <f t="shared" ref="E63" si="14">IF(D63=4,"A",IF(D63=3.5,"B+",IF(D63=3,"B",IF(D63=2.5,"C+",IF(D63=2,"C",IF(D63=1.5,"D+",IF(D63=1,"D","F")))))))</f>
        <v>F</v>
      </c>
      <c r="F63" s="19">
        <f t="shared" ref="F63" si="15">C63*D63</f>
        <v>0</v>
      </c>
    </row>
    <row r="64" spans="1:13" x14ac:dyDescent="0.45">
      <c r="A64" s="27" t="s">
        <v>9</v>
      </c>
      <c r="B64" s="28" t="str">
        <f>A60</f>
        <v>ภาคเรียนที่ ภาคฤดูร้อน</v>
      </c>
      <c r="C64" s="29">
        <f>SUM(C62:C63)</f>
        <v>3</v>
      </c>
      <c r="D64" s="63">
        <f>F64/C64</f>
        <v>0</v>
      </c>
      <c r="E64" s="63"/>
      <c r="F64" s="30">
        <f>SUM(F62:F63)</f>
        <v>0</v>
      </c>
    </row>
    <row r="65" spans="1:13" x14ac:dyDescent="0.45">
      <c r="A65" s="55" t="s">
        <v>6</v>
      </c>
      <c r="B65" s="56"/>
      <c r="C65" s="24">
        <f>C64+J57</f>
        <v>115</v>
      </c>
      <c r="D65" s="24">
        <f>F64+K57</f>
        <v>0</v>
      </c>
      <c r="E65" s="57">
        <f>D65/C65</f>
        <v>0</v>
      </c>
      <c r="F65" s="58"/>
    </row>
    <row r="66" spans="1:13" x14ac:dyDescent="0.45">
      <c r="A66" s="61" t="s">
        <v>116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</row>
    <row r="67" spans="1:13" x14ac:dyDescent="0.4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</row>
    <row r="68" spans="1:13" x14ac:dyDescent="0.45">
      <c r="A68" s="59" t="s">
        <v>66</v>
      </c>
      <c r="B68" s="59"/>
      <c r="C68" s="59"/>
      <c r="D68" s="59"/>
      <c r="E68" s="59"/>
      <c r="F68" s="59"/>
      <c r="H68" s="59" t="s">
        <v>76</v>
      </c>
      <c r="I68" s="59"/>
      <c r="J68" s="59"/>
      <c r="K68" s="59"/>
      <c r="L68" s="59"/>
      <c r="M68" s="59"/>
    </row>
    <row r="69" spans="1:13" x14ac:dyDescent="0.45">
      <c r="A69" s="62" t="s">
        <v>5</v>
      </c>
      <c r="B69" s="62"/>
      <c r="C69" s="62"/>
      <c r="D69" s="62"/>
      <c r="E69" s="62"/>
      <c r="F69" s="62"/>
      <c r="H69" s="62" t="s">
        <v>7</v>
      </c>
      <c r="I69" s="62"/>
      <c r="J69" s="62"/>
      <c r="K69" s="62"/>
      <c r="L69" s="62"/>
      <c r="M69" s="62"/>
    </row>
    <row r="70" spans="1:13" x14ac:dyDescent="0.45">
      <c r="A70" s="15" t="s">
        <v>0</v>
      </c>
      <c r="B70" s="15" t="s">
        <v>1</v>
      </c>
      <c r="C70" s="16" t="s">
        <v>2</v>
      </c>
      <c r="D70" s="16" t="s">
        <v>3</v>
      </c>
      <c r="E70" s="16" t="s">
        <v>8</v>
      </c>
      <c r="F70" s="16" t="s">
        <v>4</v>
      </c>
      <c r="H70" s="15" t="s">
        <v>0</v>
      </c>
      <c r="I70" s="15" t="s">
        <v>1</v>
      </c>
      <c r="J70" s="15" t="s">
        <v>2</v>
      </c>
      <c r="K70" s="16" t="s">
        <v>3</v>
      </c>
      <c r="L70" s="16" t="s">
        <v>8</v>
      </c>
      <c r="M70" s="16" t="s">
        <v>4</v>
      </c>
    </row>
    <row r="71" spans="1:13" ht="42" x14ac:dyDescent="0.45">
      <c r="A71" s="37" t="s">
        <v>67</v>
      </c>
      <c r="B71" s="38" t="s">
        <v>74</v>
      </c>
      <c r="C71" s="41">
        <v>3</v>
      </c>
      <c r="D71" s="18"/>
      <c r="E71" s="19" t="str">
        <f>IF(D71=4,"A",IF(D71=3.5,"B+",IF(D71=3,"B",IF(D71=2.5,"C+",IF(D71=2,"C",IF(D71=1.5,"D+",IF(D71=1,"D","F")))))))</f>
        <v>F</v>
      </c>
      <c r="F71" s="19">
        <f>C71*D71</f>
        <v>0</v>
      </c>
      <c r="H71" s="37" t="s">
        <v>70</v>
      </c>
      <c r="I71" s="38" t="s">
        <v>108</v>
      </c>
      <c r="J71" s="14">
        <v>1</v>
      </c>
      <c r="K71" s="18"/>
      <c r="L71" s="19" t="str">
        <f t="shared" ref="L71:L77" si="16">IF(K71=4,"A",IF(K71=3.5,"B+",IF(K71=3,"B",IF(K71=2.5,"C+",IF(K71=2,"C",IF(K71=1.5,"D+",IF(K71=1,"D","F")))))))</f>
        <v>F</v>
      </c>
      <c r="M71" s="19">
        <f t="shared" ref="M71:M77" si="17">J71*K71</f>
        <v>0</v>
      </c>
    </row>
    <row r="72" spans="1:13" ht="42" customHeight="1" x14ac:dyDescent="0.45">
      <c r="A72" s="39" t="s">
        <v>68</v>
      </c>
      <c r="B72" s="40" t="s">
        <v>73</v>
      </c>
      <c r="C72" s="42">
        <v>3</v>
      </c>
      <c r="D72" s="18"/>
      <c r="E72" s="19" t="str">
        <f t="shared" ref="E72:E77" si="18">IF(D72=4,"A",IF(D72=3.5,"B+",IF(D72=3,"B",IF(D72=2.5,"C+",IF(D72=2,"C",IF(D72=1.5,"D+",IF(D72=1,"D","F")))))))</f>
        <v>F</v>
      </c>
      <c r="F72" s="19">
        <f t="shared" ref="F72:F77" si="19">C72*D72</f>
        <v>0</v>
      </c>
      <c r="H72" s="39" t="s">
        <v>71</v>
      </c>
      <c r="I72" s="40" t="s">
        <v>75</v>
      </c>
      <c r="J72" s="14">
        <v>3</v>
      </c>
      <c r="K72" s="18"/>
      <c r="L72" s="19" t="str">
        <f t="shared" si="16"/>
        <v>F</v>
      </c>
      <c r="M72" s="19">
        <f t="shared" si="17"/>
        <v>0</v>
      </c>
    </row>
    <row r="73" spans="1:13" ht="42" customHeight="1" x14ac:dyDescent="0.45">
      <c r="A73" s="39" t="s">
        <v>69</v>
      </c>
      <c r="B73" s="40" t="s">
        <v>72</v>
      </c>
      <c r="C73" s="42">
        <v>1</v>
      </c>
      <c r="D73" s="18"/>
      <c r="E73" s="19" t="str">
        <f t="shared" si="18"/>
        <v>F</v>
      </c>
      <c r="F73" s="19">
        <f t="shared" si="19"/>
        <v>0</v>
      </c>
      <c r="H73" s="39" t="s">
        <v>109</v>
      </c>
      <c r="I73" s="40" t="s">
        <v>110</v>
      </c>
      <c r="J73" s="14">
        <v>3</v>
      </c>
      <c r="K73" s="18"/>
      <c r="L73" s="19" t="str">
        <f t="shared" si="16"/>
        <v>F</v>
      </c>
      <c r="M73" s="19">
        <f t="shared" si="17"/>
        <v>0</v>
      </c>
    </row>
    <row r="74" spans="1:13" ht="57" customHeight="1" x14ac:dyDescent="0.45">
      <c r="A74" s="51" t="s">
        <v>106</v>
      </c>
      <c r="B74" s="52" t="s">
        <v>107</v>
      </c>
      <c r="C74" s="42">
        <v>3</v>
      </c>
      <c r="D74" s="18"/>
      <c r="E74" s="19" t="str">
        <f t="shared" si="18"/>
        <v>F</v>
      </c>
      <c r="F74" s="19">
        <f t="shared" si="19"/>
        <v>0</v>
      </c>
      <c r="H74" s="51" t="s">
        <v>111</v>
      </c>
      <c r="I74" s="52" t="s">
        <v>112</v>
      </c>
      <c r="J74" s="14">
        <v>3</v>
      </c>
      <c r="K74" s="18"/>
      <c r="L74" s="19" t="str">
        <f t="shared" si="16"/>
        <v>F</v>
      </c>
      <c r="M74" s="19">
        <f t="shared" si="17"/>
        <v>0</v>
      </c>
    </row>
    <row r="75" spans="1:13" x14ac:dyDescent="0.45">
      <c r="A75" s="3"/>
      <c r="B75" s="4"/>
      <c r="C75" s="1"/>
      <c r="D75" s="18"/>
      <c r="E75" s="19" t="str">
        <f t="shared" si="18"/>
        <v>F</v>
      </c>
      <c r="F75" s="19">
        <f t="shared" si="19"/>
        <v>0</v>
      </c>
      <c r="H75" s="33"/>
      <c r="I75" s="33"/>
      <c r="J75" s="34"/>
      <c r="K75" s="18"/>
      <c r="L75" s="25" t="str">
        <f t="shared" si="16"/>
        <v>F</v>
      </c>
      <c r="M75" s="25">
        <f t="shared" si="17"/>
        <v>0</v>
      </c>
    </row>
    <row r="76" spans="1:13" x14ac:dyDescent="0.45">
      <c r="A76" s="5"/>
      <c r="B76" s="6"/>
      <c r="C76" s="2"/>
      <c r="D76" s="18"/>
      <c r="E76" s="19" t="str">
        <f t="shared" si="18"/>
        <v>F</v>
      </c>
      <c r="F76" s="19">
        <f t="shared" si="19"/>
        <v>0</v>
      </c>
      <c r="H76" s="32"/>
      <c r="I76" s="32"/>
      <c r="J76" s="18"/>
      <c r="K76" s="18"/>
      <c r="L76" s="19" t="str">
        <f t="shared" si="16"/>
        <v>F</v>
      </c>
      <c r="M76" s="19">
        <f t="shared" si="17"/>
        <v>0</v>
      </c>
    </row>
    <row r="77" spans="1:13" ht="23.25" customHeight="1" x14ac:dyDescent="0.45">
      <c r="A77" s="32"/>
      <c r="B77" s="32"/>
      <c r="C77" s="18"/>
      <c r="D77" s="18"/>
      <c r="E77" s="19" t="str">
        <f t="shared" si="18"/>
        <v>F</v>
      </c>
      <c r="F77" s="19">
        <f t="shared" si="19"/>
        <v>0</v>
      </c>
      <c r="H77" s="32"/>
      <c r="I77" s="32"/>
      <c r="J77" s="18"/>
      <c r="K77" s="18"/>
      <c r="L77" s="19" t="str">
        <f t="shared" si="16"/>
        <v>F</v>
      </c>
      <c r="M77" s="19">
        <f t="shared" si="17"/>
        <v>0</v>
      </c>
    </row>
    <row r="78" spans="1:13" x14ac:dyDescent="0.45">
      <c r="A78" s="20" t="s">
        <v>9</v>
      </c>
      <c r="B78" s="21" t="str">
        <f>A69</f>
        <v>ภาคเรียนที่ 1</v>
      </c>
      <c r="C78" s="22">
        <f>SUM(C71:C77)</f>
        <v>10</v>
      </c>
      <c r="D78" s="64">
        <f>F78/C78</f>
        <v>0</v>
      </c>
      <c r="E78" s="64"/>
      <c r="F78" s="23">
        <f>SUM(F71:F77)</f>
        <v>0</v>
      </c>
      <c r="H78" s="27" t="s">
        <v>9</v>
      </c>
      <c r="I78" s="28" t="str">
        <f>H69</f>
        <v>ภาคเรียนที่ 2</v>
      </c>
      <c r="J78" s="29">
        <f>SUM(J71:J77)</f>
        <v>10</v>
      </c>
      <c r="K78" s="63">
        <f>M78/J78</f>
        <v>0</v>
      </c>
      <c r="L78" s="63"/>
      <c r="M78" s="30">
        <f>SUM(M71:M77)</f>
        <v>0</v>
      </c>
    </row>
    <row r="79" spans="1:13" x14ac:dyDescent="0.45">
      <c r="A79" s="55" t="s">
        <v>6</v>
      </c>
      <c r="B79" s="56"/>
      <c r="C79" s="24">
        <f>C78+C65</f>
        <v>125</v>
      </c>
      <c r="D79" s="24">
        <f>F78+D65</f>
        <v>0</v>
      </c>
      <c r="E79" s="57">
        <f>D79/C79</f>
        <v>0</v>
      </c>
      <c r="F79" s="58"/>
      <c r="H79" s="55" t="s">
        <v>6</v>
      </c>
      <c r="I79" s="56"/>
      <c r="J79" s="24">
        <f>J78+C79</f>
        <v>135</v>
      </c>
      <c r="K79" s="24">
        <f>M78+D79</f>
        <v>0</v>
      </c>
      <c r="L79" s="57">
        <f>K79/J79</f>
        <v>0</v>
      </c>
      <c r="M79" s="58"/>
    </row>
    <row r="80" spans="1:13" ht="9" customHeight="1" x14ac:dyDescent="0.45">
      <c r="A80" s="65"/>
      <c r="B80" s="65"/>
      <c r="C80" s="65"/>
      <c r="D80" s="65"/>
      <c r="E80" s="65"/>
      <c r="F80" s="65"/>
    </row>
    <row r="81" spans="1:6" x14ac:dyDescent="0.45">
      <c r="A81" s="59" t="s">
        <v>78</v>
      </c>
      <c r="B81" s="59"/>
      <c r="C81" s="59"/>
      <c r="D81" s="59"/>
      <c r="E81" s="59"/>
      <c r="F81" s="59"/>
    </row>
    <row r="82" spans="1:6" x14ac:dyDescent="0.45">
      <c r="A82" s="62" t="s">
        <v>77</v>
      </c>
      <c r="B82" s="62"/>
      <c r="C82" s="62"/>
      <c r="D82" s="62"/>
      <c r="E82" s="62"/>
      <c r="F82" s="62"/>
    </row>
    <row r="83" spans="1:6" x14ac:dyDescent="0.45">
      <c r="A83" s="16" t="s">
        <v>0</v>
      </c>
      <c r="B83" s="16" t="s">
        <v>1</v>
      </c>
      <c r="C83" s="16" t="s">
        <v>2</v>
      </c>
      <c r="D83" s="16" t="s">
        <v>3</v>
      </c>
      <c r="E83" s="16" t="s">
        <v>8</v>
      </c>
      <c r="F83" s="16" t="s">
        <v>4</v>
      </c>
    </row>
    <row r="84" spans="1:6" x14ac:dyDescent="0.45">
      <c r="A84" s="32"/>
      <c r="B84" s="32"/>
      <c r="C84" s="18"/>
      <c r="D84" s="18"/>
      <c r="E84" s="19" t="str">
        <f>IF(D84=4,"A",IF(D84=3.5,"B+",IF(D84=3,"B",IF(D84=2.5,"C+",IF(D84=2,"C",IF(D84=1.5,"D+",IF(D84=1,"D","F")))))))</f>
        <v>F</v>
      </c>
      <c r="F84" s="19">
        <f>C84*D84</f>
        <v>0</v>
      </c>
    </row>
    <row r="85" spans="1:6" x14ac:dyDescent="0.45">
      <c r="A85" s="32"/>
      <c r="B85" s="32"/>
      <c r="C85" s="18"/>
      <c r="D85" s="18"/>
      <c r="E85" s="19" t="str">
        <f t="shared" ref="E85:E86" si="20">IF(D85=4,"A",IF(D85=3.5,"B+",IF(D85=3,"B",IF(D85=2.5,"C+",IF(D85=2,"C",IF(D85=1.5,"D+",IF(D85=1,"D","F")))))))</f>
        <v>F</v>
      </c>
      <c r="F85" s="19">
        <f t="shared" ref="F85:F86" si="21">C85*D85</f>
        <v>0</v>
      </c>
    </row>
    <row r="86" spans="1:6" x14ac:dyDescent="0.45">
      <c r="A86" s="32"/>
      <c r="B86" s="32"/>
      <c r="C86" s="18"/>
      <c r="D86" s="18"/>
      <c r="E86" s="19" t="str">
        <f t="shared" si="20"/>
        <v>F</v>
      </c>
      <c r="F86" s="19">
        <f t="shared" si="21"/>
        <v>0</v>
      </c>
    </row>
    <row r="87" spans="1:6" x14ac:dyDescent="0.45">
      <c r="A87" s="20" t="s">
        <v>9</v>
      </c>
      <c r="B87" s="21" t="str">
        <f>A82</f>
        <v>ภาคเรียนที่  ภาคฤดูร้อน</v>
      </c>
      <c r="C87" s="22">
        <f>SUM(C84:C86)</f>
        <v>0</v>
      </c>
      <c r="D87" s="64" t="e">
        <f>F87/C87</f>
        <v>#DIV/0!</v>
      </c>
      <c r="E87" s="64"/>
      <c r="F87" s="23">
        <f>SUM(F84:F86)</f>
        <v>0</v>
      </c>
    </row>
    <row r="88" spans="1:6" x14ac:dyDescent="0.45">
      <c r="A88" s="55" t="s">
        <v>6</v>
      </c>
      <c r="B88" s="56"/>
      <c r="C88" s="24">
        <f>C87+J79</f>
        <v>135</v>
      </c>
      <c r="D88" s="24">
        <f>F87+K79</f>
        <v>0</v>
      </c>
      <c r="E88" s="57">
        <f>D88/C88</f>
        <v>0</v>
      </c>
      <c r="F88" s="58"/>
    </row>
    <row r="91" spans="1:6" x14ac:dyDescent="0.45">
      <c r="C91" s="31"/>
    </row>
  </sheetData>
  <sheetProtection password="E491" sheet="1" objects="1" scenarios="1"/>
  <protectedRanges>
    <protectedRange password="C71F" sqref="H27:K34 A48:D55 A84:D86 A71:D77 C6:D13 A27:D34 A62:D63 H71:K77 H48:K55 J6:K13 H6:I12" name="ช่วง1"/>
  </protectedRanges>
  <mergeCells count="57">
    <mergeCell ref="H45:M45"/>
    <mergeCell ref="A58:F58"/>
    <mergeCell ref="K56:L56"/>
    <mergeCell ref="H57:I57"/>
    <mergeCell ref="A1:M1"/>
    <mergeCell ref="E36:F36"/>
    <mergeCell ref="A43:M43"/>
    <mergeCell ref="E57:F57"/>
    <mergeCell ref="H46:M46"/>
    <mergeCell ref="H3:M3"/>
    <mergeCell ref="L15:M15"/>
    <mergeCell ref="A16:F16"/>
    <mergeCell ref="A3:F3"/>
    <mergeCell ref="A4:F4"/>
    <mergeCell ref="D14:E14"/>
    <mergeCell ref="A15:B15"/>
    <mergeCell ref="A81:F81"/>
    <mergeCell ref="A82:F82"/>
    <mergeCell ref="D87:E87"/>
    <mergeCell ref="A88:B88"/>
    <mergeCell ref="E88:F88"/>
    <mergeCell ref="A79:B79"/>
    <mergeCell ref="E79:F79"/>
    <mergeCell ref="H69:M69"/>
    <mergeCell ref="K78:L78"/>
    <mergeCell ref="H79:I79"/>
    <mergeCell ref="L79:M79"/>
    <mergeCell ref="A80:F80"/>
    <mergeCell ref="H68:M68"/>
    <mergeCell ref="D78:E78"/>
    <mergeCell ref="A45:F45"/>
    <mergeCell ref="L57:M57"/>
    <mergeCell ref="A68:F68"/>
    <mergeCell ref="A69:F69"/>
    <mergeCell ref="A66:M66"/>
    <mergeCell ref="A59:F59"/>
    <mergeCell ref="A60:F60"/>
    <mergeCell ref="D64:E64"/>
    <mergeCell ref="A65:B65"/>
    <mergeCell ref="E65:F65"/>
    <mergeCell ref="A46:F46"/>
    <mergeCell ref="D56:E56"/>
    <mergeCell ref="A57:B57"/>
    <mergeCell ref="H36:I36"/>
    <mergeCell ref="L36:M36"/>
    <mergeCell ref="H24:M24"/>
    <mergeCell ref="A22:M22"/>
    <mergeCell ref="H4:M4"/>
    <mergeCell ref="K14:L14"/>
    <mergeCell ref="H15:I15"/>
    <mergeCell ref="H25:M25"/>
    <mergeCell ref="K35:L35"/>
    <mergeCell ref="E15:F15"/>
    <mergeCell ref="A24:F24"/>
    <mergeCell ref="A25:F25"/>
    <mergeCell ref="D35:E35"/>
    <mergeCell ref="A36:B36"/>
  </mergeCells>
  <phoneticPr fontId="0" type="noConversion"/>
  <pageMargins left="0.39370078740157483" right="0.39370078740157483" top="0.39370078740157483" bottom="0.19685039370078741" header="0" footer="0"/>
  <pageSetup paperSize="9" orientation="landscape" horizontalDpi="1200" verticalDpi="1200" r:id="rId1"/>
  <headerFooter alignWithMargins="0"/>
  <ignoredErrors>
    <ignoredError sqref="D14 E15" evalError="1"/>
    <ignoredError sqref="D36 D34:F34 C35:C36 E35 F35:F36 E48:F55 E71:F74 E78 F78:F79 C78 E84:F86 C87:C88 D88 F87:F88 E87 E75:F77 E27:F27 E28:F28 E29:F29 E30:F30 E31:F31 E32:F32 E33:F33" unlockedFormula="1"/>
    <ignoredError sqref="E36 D35 C56:F56 E79 D78 D87 E88 C57 E57:F57" evalError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Sheet2</vt:lpstr>
    </vt:vector>
  </TitlesOfParts>
  <Company>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Windows User</cp:lastModifiedBy>
  <cp:lastPrinted>2014-06-04T03:01:24Z</cp:lastPrinted>
  <dcterms:created xsi:type="dcterms:W3CDTF">2003-10-29T01:59:54Z</dcterms:created>
  <dcterms:modified xsi:type="dcterms:W3CDTF">2014-06-04T03:08:07Z</dcterms:modified>
</cp:coreProperties>
</file>